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firstSheet="15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Z21" i="73" l="1"/>
  <c r="Y21" i="73"/>
  <c r="V21" i="73"/>
  <c r="Z27" i="73"/>
  <c r="Y27" i="73"/>
  <c r="Y26" i="73" s="1"/>
  <c r="X27" i="73"/>
  <c r="X26" i="73" s="1"/>
  <c r="X21" i="73" s="1"/>
  <c r="W27" i="73"/>
  <c r="W26" i="73" s="1"/>
  <c r="W21" i="73" s="1"/>
  <c r="V27" i="73"/>
  <c r="U27" i="73"/>
  <c r="U26" i="73" s="1"/>
  <c r="U21" i="73" s="1"/>
  <c r="T27" i="73"/>
  <c r="Z26" i="73"/>
  <c r="V26" i="73"/>
  <c r="T26" i="73"/>
  <c r="T21" i="73" s="1"/>
  <c r="S27" i="73" l="1"/>
  <c r="S26" i="73" s="1"/>
  <c r="S21" i="73" s="1"/>
  <c r="P22" i="38" l="1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Q21" i="71" l="1"/>
  <c r="P21" i="71"/>
  <c r="AC23" i="24" l="1"/>
  <c r="AB23" i="24"/>
  <c r="AA23" i="24"/>
  <c r="Z23" i="24"/>
  <c r="Y23" i="24"/>
  <c r="X23" i="24"/>
  <c r="W23" i="24"/>
  <c r="V23" i="24"/>
  <c r="U23" i="24"/>
  <c r="T23" i="24"/>
  <c r="S23" i="24"/>
  <c r="R23" i="24"/>
  <c r="P23" i="24" s="1"/>
  <c r="Q23" i="24"/>
  <c r="P22" i="24"/>
  <c r="P21" i="24"/>
  <c r="AC29" i="18" l="1"/>
  <c r="AC28" i="18"/>
  <c r="AC27" i="18"/>
  <c r="AC26" i="18"/>
  <c r="AC25" i="18"/>
  <c r="AC24" i="18"/>
  <c r="AC23" i="18"/>
  <c r="AC22" i="18"/>
  <c r="AA21" i="24" l="1"/>
  <c r="Z21" i="24"/>
  <c r="Y21" i="24"/>
  <c r="X21" i="24"/>
  <c r="W21" i="24"/>
  <c r="V21" i="24"/>
  <c r="U21" i="24"/>
  <c r="T21" i="24"/>
  <c r="S21" i="24"/>
  <c r="R21" i="24"/>
  <c r="Q21" i="24"/>
  <c r="P27" i="24"/>
  <c r="P26" i="24" s="1"/>
  <c r="P29" i="18" l="1"/>
  <c r="P28" i="18"/>
  <c r="P27" i="18"/>
  <c r="P26" i="18"/>
  <c r="P25" i="18"/>
  <c r="P24" i="18"/>
  <c r="P23" i="18"/>
  <c r="P22" i="18"/>
  <c r="P21" i="18"/>
  <c r="AC21" i="18" s="1"/>
  <c r="R21" i="71" l="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6" i="45"/>
  <c r="P37" i="45"/>
  <c r="X37" i="45" s="1"/>
  <c r="P38" i="45"/>
  <c r="X38" i="45" s="1"/>
  <c r="P39" i="45"/>
  <c r="X39" i="45" s="1"/>
  <c r="P21" i="45"/>
  <c r="X21" i="45" s="1"/>
  <c r="X35" i="45"/>
  <c r="X36" i="45"/>
  <c r="P21" i="44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<sst xmlns="http://schemas.openxmlformats.org/spreadsheetml/2006/main" count="16611" uniqueCount="11240">
  <si>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</si>
  <si>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</si>
  <si>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</si>
  <si>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</si>
  <si>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</si>
  <si>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</si>
  <si>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</si>
  <si>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</si>
  <si>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</si>
  <si>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</si>
  <si>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</si>
  <si>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</si>
  <si>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</si>
  <si>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</si>
  <si>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</si>
  <si>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</si>
  <si>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</si>
  <si>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</si>
  <si>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</si>
  <si>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</si>
  <si>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</si>
  <si>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</si>
  <si>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</si>
  <si>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</si>
  <si>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</si>
  <si>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</si>
  <si>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</si>
  <si>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</si>
  <si>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</si>
  <si>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</si>
  <si>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</si>
  <si>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</si>
  <si>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</si>
  <si>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</si>
  <si>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</si>
  <si>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</si>
  <si>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</si>
  <si>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</si>
  <si>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</si>
  <si>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</si>
  <si>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</si>
  <si>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</si>
  <si>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</si>
  <si>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</si>
  <si>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</si>
  <si>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</si>
  <si>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</si>
  <si>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</si>
  <si>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</si>
  <si>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</si>
  <si>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</si>
  <si>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</si>
  <si>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</si>
  <si>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</si>
  <si>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</si>
  <si>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</si>
  <si>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</si>
  <si>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</si>
  <si>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</si>
  <si>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</si>
  <si>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</si>
  <si>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</si>
  <si>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</si>
  <si>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</si>
  <si>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</si>
  <si>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</si>
  <si>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</si>
  <si>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</si>
  <si>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</si>
  <si>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</si>
  <si>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</si>
  <si>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</si>
  <si>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</si>
  <si>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</si>
  <si>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</si>
  <si>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</si>
  <si>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</si>
  <si>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</si>
  <si>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</si>
  <si>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</si>
  <si>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</si>
  <si>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</si>
  <si>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</si>
  <si>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</si>
  <si>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</si>
  <si>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</si>
  <si>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</si>
  <si>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</si>
  <si>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</si>
  <si>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</si>
  <si>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</si>
  <si>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</si>
  <si>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</si>
  <si>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</si>
  <si>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</si>
  <si>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</si>
  <si>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</si>
  <si>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</si>
  <si>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</si>
  <si>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</si>
  <si>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</si>
  <si>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</si>
  <si>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</si>
  <si>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</si>
  <si>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</si>
  <si>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</si>
  <si>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</si>
  <si>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</si>
  <si>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</si>
  <si>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</si>
  <si>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</si>
  <si>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</si>
  <si>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</si>
  <si>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</si>
  <si>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</si>
  <si>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</si>
  <si>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</si>
  <si>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</si>
  <si>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</si>
  <si>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</si>
  <si>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</si>
  <si>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</si>
  <si>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</si>
  <si>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</si>
  <si>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</si>
  <si>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</si>
  <si>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</si>
  <si>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</si>
  <si>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</si>
  <si>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</si>
  <si>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</si>
  <si>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</si>
  <si>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</si>
  <si>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</si>
  <si>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</si>
  <si>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</si>
  <si>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</si>
  <si>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</si>
  <si>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</si>
  <si>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</si>
  <si>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</si>
  <si>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</si>
  <si>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</si>
  <si>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</si>
  <si>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</si>
  <si>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</si>
  <si>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</si>
  <si>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</si>
  <si>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</si>
  <si>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</si>
  <si>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</si>
  <si>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</si>
  <si>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</si>
  <si>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</si>
  <si>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</si>
  <si>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</si>
  <si>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</si>
  <si>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</si>
  <si>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</si>
  <si>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</si>
  <si>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</si>
  <si>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</si>
  <si>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</si>
  <si>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</si>
  <si>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</si>
  <si>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</si>
  <si>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</si>
  <si>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</si>
  <si>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</si>
  <si>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</si>
  <si>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</si>
  <si>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</si>
  <si>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</si>
  <si>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</si>
  <si>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</si>
  <si>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</si>
  <si>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</si>
  <si>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</si>
  <si>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</si>
  <si>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</si>
  <si>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</si>
  <si>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</si>
  <si>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</si>
  <si>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</si>
  <si>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</si>
  <si>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</si>
  <si>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</si>
  <si>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</si>
  <si>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</si>
  <si>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</si>
  <si>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</si>
  <si>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</si>
  <si>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</si>
  <si>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</si>
  <si>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</si>
  <si>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</si>
  <si>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</si>
  <si>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</si>
  <si>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</si>
  <si>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</si>
  <si>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</si>
  <si>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</si>
  <si>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</si>
  <si>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</si>
  <si>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</si>
  <si>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</si>
  <si>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</si>
  <si>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</si>
  <si>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</si>
  <si>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</si>
  <si>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</si>
  <si>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</si>
  <si>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</si>
  <si>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</si>
  <si>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</si>
  <si>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</si>
  <si>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</si>
  <si>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</si>
  <si>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</si>
  <si>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</si>
  <si>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</si>
  <si>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</si>
  <si>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</si>
  <si>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</si>
  <si>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</si>
  <si>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</si>
  <si>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</si>
  <si>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</si>
  <si>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</si>
  <si>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</si>
  <si>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</si>
  <si>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</si>
  <si>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</si>
  <si>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</si>
  <si>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</si>
  <si>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</si>
  <si>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</si>
  <si>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</si>
  <si>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</si>
  <si>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</si>
  <si>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</si>
  <si>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</si>
  <si>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</si>
  <si>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</si>
  <si>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</si>
  <si>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</si>
  <si>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</si>
  <si>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</si>
  <si>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</si>
  <si>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</si>
  <si>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</si>
  <si>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</si>
  <si>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</si>
  <si>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</si>
  <si>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</si>
  <si>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</si>
  <si>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</si>
  <si>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</si>
  <si>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</si>
  <si>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</si>
  <si>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</si>
  <si>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</si>
  <si>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</si>
  <si>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</si>
  <si>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</si>
  <si>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</si>
  <si>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</si>
  <si>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</si>
  <si>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</si>
  <si>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</si>
  <si>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</si>
  <si>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</si>
  <si>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</si>
  <si>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</si>
  <si>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</si>
  <si>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</si>
  <si>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</si>
  <si>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</si>
  <si>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</si>
  <si>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</si>
  <si>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</si>
  <si>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</si>
  <si>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</si>
  <si>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</si>
  <si>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</si>
  <si>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</si>
  <si>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</si>
  <si>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</si>
  <si>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</si>
  <si>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</si>
  <si>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</si>
  <si>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</si>
  <si>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</si>
  <si>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</si>
  <si>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</si>
  <si>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</si>
  <si>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</si>
  <si>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</si>
  <si>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</si>
  <si>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</si>
  <si>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</si>
  <si>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</si>
  <si>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</si>
  <si>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</si>
  <si>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</si>
  <si>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</si>
  <si>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</si>
  <si>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</si>
  <si>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</si>
  <si>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</si>
  <si>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</si>
  <si>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</si>
  <si>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</si>
  <si>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</si>
  <si>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</si>
  <si>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</si>
  <si>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</si>
  <si>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</si>
  <si>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</si>
  <si>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</si>
  <si>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</si>
  <si>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</si>
  <si>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</si>
  <si>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</si>
  <si>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</si>
  <si>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</si>
  <si>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</si>
  <si>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</si>
  <si>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</si>
  <si>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</si>
  <si>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</si>
  <si>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</si>
  <si>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</si>
  <si>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</si>
  <si>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</si>
  <si>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</si>
  <si>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</si>
  <si>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</si>
  <si>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</si>
  <si>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</si>
  <si>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</si>
  <si>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</si>
  <si>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</si>
  <si>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</si>
  <si>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</si>
  <si>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</si>
  <si>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</si>
  <si>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</si>
  <si>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</si>
  <si>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</si>
  <si>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</si>
  <si>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</si>
  <si>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</si>
  <si>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</si>
  <si>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</si>
  <si>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</si>
  <si>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</si>
  <si>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</si>
  <si>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</si>
  <si>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</si>
  <si>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</si>
  <si>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</si>
  <si>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</si>
  <si>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</si>
  <si>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</si>
  <si>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</si>
  <si>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</si>
  <si>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</si>
  <si>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</si>
  <si>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</si>
  <si>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</si>
  <si>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</si>
  <si>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</si>
  <si>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</si>
  <si>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</si>
  <si>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</si>
  <si>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</si>
  <si>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</si>
  <si>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</si>
  <si>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</si>
  <si>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</si>
  <si>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</si>
  <si>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</si>
  <si>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</si>
  <si>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</si>
  <si>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</si>
  <si>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</si>
  <si>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</si>
  <si>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</si>
  <si>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</si>
  <si>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</si>
  <si>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</si>
  <si>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</si>
  <si>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</si>
  <si>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</si>
  <si>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</si>
  <si>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</si>
  <si>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</si>
  <si>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</si>
  <si>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</si>
  <si>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</si>
  <si>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</si>
  <si>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</si>
  <si>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</si>
  <si>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</si>
  <si>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</si>
  <si>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</si>
  <si>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</si>
  <si>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</si>
  <si>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</si>
  <si>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</si>
  <si>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</si>
  <si>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</si>
  <si>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</si>
  <si>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</si>
  <si>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</si>
  <si>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</si>
  <si>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</si>
  <si>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</si>
  <si>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</si>
  <si>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</si>
  <si>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</si>
  <si>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</si>
  <si>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</si>
  <si>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</si>
  <si>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</si>
  <si>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</si>
  <si>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</si>
  <si>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</si>
  <si>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</si>
  <si>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</si>
  <si>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</si>
  <si>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</si>
  <si>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</si>
  <si>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</si>
  <si>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</si>
  <si>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</si>
  <si>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</si>
  <si>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</si>
  <si>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</si>
  <si>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</si>
  <si>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</si>
  <si>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</si>
  <si>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</si>
  <si>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</si>
  <si>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</si>
  <si>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</si>
  <si>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</si>
  <si>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</si>
  <si>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</si>
  <si>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</si>
  <si>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</si>
  <si>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</si>
  <si>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</si>
  <si>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</si>
  <si>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</si>
  <si>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</si>
  <si>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</si>
  <si>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</si>
  <si>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</si>
  <si>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</si>
  <si>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</si>
  <si>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</si>
  <si>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</si>
  <si>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</si>
  <si>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</si>
  <si>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</si>
  <si>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</si>
  <si>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</si>
  <si>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</si>
  <si>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</si>
  <si>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</si>
  <si>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</si>
  <si>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</si>
  <si>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</si>
  <si>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</si>
  <si>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</si>
  <si>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</si>
  <si>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</si>
  <si>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</si>
  <si>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</si>
  <si>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</si>
  <si>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</si>
  <si>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</si>
  <si>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</si>
  <si>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</si>
  <si>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</si>
  <si>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</si>
  <si>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</si>
  <si>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</si>
  <si>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</si>
  <si>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</si>
  <si>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</si>
  <si>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</si>
  <si>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</si>
  <si>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</si>
  <si>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</si>
  <si>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</si>
  <si>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</si>
  <si>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</si>
  <si>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</si>
  <si>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</si>
  <si>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</si>
  <si>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</si>
  <si>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</si>
  <si>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</si>
  <si>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</si>
  <si>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</si>
  <si>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</si>
  <si>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</si>
  <si>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</si>
  <si>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</si>
  <si>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</si>
  <si>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</si>
  <si>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</si>
  <si>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</si>
  <si>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</si>
  <si>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</si>
  <si>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</si>
  <si>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</si>
  <si>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</si>
  <si>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</si>
  <si>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</si>
  <si>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</si>
  <si>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</si>
  <si>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</si>
  <si>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</si>
  <si>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</si>
  <si>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</si>
  <si>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</si>
  <si>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</si>
  <si>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</si>
  <si>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</si>
  <si>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</si>
  <si>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</si>
  <si>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</si>
  <si>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</si>
  <si>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</si>
  <si>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</si>
  <si>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</si>
  <si>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</si>
  <si>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</si>
  <si>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</si>
  <si>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</si>
  <si>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</si>
  <si>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</si>
  <si>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</si>
  <si>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</si>
  <si>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</si>
  <si>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</si>
  <si>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</si>
  <si>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</si>
  <si>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</si>
  <si>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</si>
  <si>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</si>
  <si>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</si>
  <si>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</si>
  <si>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</si>
  <si>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</si>
  <si>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</si>
  <si>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</si>
  <si>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</si>
  <si>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</si>
  <si>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</si>
  <si>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</si>
  <si>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</si>
  <si>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</si>
  <si>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</si>
  <si>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</si>
  <si>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</si>
  <si>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</si>
  <si>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</si>
  <si>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</si>
  <si>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</si>
  <si>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</si>
  <si>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</si>
  <si>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</si>
  <si>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</si>
  <si>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</si>
  <si>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</si>
  <si>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</si>
  <si>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</si>
  <si>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</si>
  <si>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</si>
  <si>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</si>
  <si>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</si>
  <si>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</si>
  <si>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</si>
  <si>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</si>
  <si>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</si>
  <si>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</si>
  <si>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</si>
  <si>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</si>
  <si>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</si>
  <si>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</si>
  <si>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</si>
  <si>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</si>
  <si>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</si>
  <si>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</si>
  <si>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</si>
  <si>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</si>
  <si>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</si>
  <si>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</si>
  <si>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</si>
  <si>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</si>
  <si>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</si>
  <si>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</si>
  <si>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</si>
  <si>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</si>
  <si>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</si>
  <si>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</si>
  <si>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</si>
  <si>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</si>
  <si>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</si>
  <si>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</si>
  <si>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</si>
  <si>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</si>
  <si>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</si>
  <si>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</si>
  <si>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</si>
  <si>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</si>
  <si>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</si>
  <si>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</si>
  <si>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</si>
  <si>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</si>
  <si>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</si>
  <si>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</si>
  <si>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</si>
  <si>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</si>
  <si>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</si>
  <si>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</si>
  <si>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</si>
  <si>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</si>
  <si>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</si>
  <si>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</si>
  <si>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</si>
  <si>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</si>
  <si>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</si>
  <si>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</si>
  <si>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</si>
  <si>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</si>
  <si>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</si>
  <si>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</si>
  <si>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</si>
  <si>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</si>
  <si>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</si>
  <si>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</si>
  <si>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</si>
  <si>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</si>
  <si>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</si>
  <si>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</si>
  <si>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</si>
  <si>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</si>
  <si>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</si>
  <si>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</si>
  <si>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</si>
  <si>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</si>
  <si>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</si>
  <si>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</si>
  <si>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</si>
  <si>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</si>
  <si>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</si>
  <si>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</si>
  <si>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</si>
  <si>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</si>
  <si>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</si>
  <si>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</si>
  <si>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</si>
  <si>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</si>
  <si>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</si>
  <si>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</si>
  <si>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</si>
  <si>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</si>
  <si>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</si>
  <si>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</si>
  <si>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</si>
  <si>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</si>
  <si>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</si>
  <si>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</si>
  <si>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</si>
  <si>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</si>
  <si>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</si>
  <si>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</si>
  <si>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</si>
  <si>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</si>
  <si>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</si>
  <si>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</si>
  <si>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</si>
  <si>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</si>
  <si>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</si>
  <si>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</si>
  <si>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</si>
  <si>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</si>
  <si>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</si>
  <si>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</si>
  <si>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</si>
  <si>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</si>
  <si>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</si>
  <si>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</si>
  <si>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</si>
  <si>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</si>
  <si>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</si>
  <si>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</si>
  <si>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</si>
  <si>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</si>
  <si>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</si>
  <si>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</si>
  <si>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</si>
  <si>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</si>
  <si>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</si>
  <si>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</si>
  <si>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</si>
  <si>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</si>
  <si>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</si>
  <si>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</si>
  <si>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</si>
  <si>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</si>
  <si>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</si>
  <si>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</si>
  <si>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</si>
  <si>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</si>
  <si>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</si>
  <si>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</si>
  <si>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</si>
  <si>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</si>
  <si>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</si>
  <si>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</si>
  <si>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</si>
  <si>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</si>
  <si>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</si>
  <si>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</si>
  <si>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</si>
  <si>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</si>
  <si>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</si>
  <si>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</si>
  <si>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</si>
  <si>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</si>
  <si>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</si>
  <si>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</si>
  <si>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</si>
  <si>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</si>
  <si>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</si>
  <si>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</si>
  <si>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</si>
  <si>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</si>
  <si>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</si>
  <si>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</si>
  <si>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</si>
  <si>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</si>
  <si>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</si>
  <si>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</si>
  <si>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</si>
  <si>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</si>
  <si>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</si>
  <si>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</si>
  <si>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</si>
  <si>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</si>
  <si>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</si>
  <si>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</si>
  <si>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</si>
  <si>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</si>
  <si>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</si>
  <si>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</si>
  <si>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</si>
  <si>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</si>
  <si>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</si>
  <si>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</si>
  <si>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</si>
  <si>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</si>
  <si>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</si>
  <si>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</si>
  <si>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</si>
  <si>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</si>
  <si>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</si>
  <si>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</si>
  <si>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</si>
  <si>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</si>
  <si>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</si>
  <si>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</si>
  <si>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</si>
  <si>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</si>
  <si>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</si>
  <si>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</si>
  <si>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</si>
  <si>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</si>
  <si>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</si>
  <si>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</si>
  <si>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</si>
  <si>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</si>
  <si>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</si>
  <si>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</si>
  <si>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</si>
  <si>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</si>
  <si>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</si>
  <si>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</si>
  <si>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</si>
  <si>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</si>
  <si>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</si>
  <si>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</si>
  <si>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</si>
  <si>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</si>
  <si>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</si>
  <si>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</si>
  <si>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</si>
  <si>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</si>
  <si>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</si>
  <si>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</si>
  <si>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</si>
  <si>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</si>
  <si>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</si>
  <si>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</si>
  <si>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</si>
  <si>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</si>
  <si>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</si>
  <si>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</si>
  <si>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</si>
  <si>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</si>
  <si>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</si>
  <si>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</si>
  <si>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</si>
  <si>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</si>
  <si>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</si>
  <si>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</si>
  <si>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</si>
  <si>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</si>
  <si>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</si>
  <si>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</si>
  <si>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</si>
  <si>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</si>
  <si>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</si>
  <si>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</si>
  <si>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</si>
  <si>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</si>
  <si>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</si>
  <si>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</si>
  <si>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</si>
  <si>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</si>
  <si>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</si>
  <si>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</si>
  <si>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</si>
  <si>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</si>
  <si>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</si>
  <si>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</si>
  <si>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</si>
  <si>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</si>
  <si>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</si>
  <si>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</si>
  <si>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</si>
  <si>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</si>
  <si>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</si>
  <si>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</si>
  <si>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</si>
  <si>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</si>
  <si>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</si>
  <si>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</si>
  <si>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</si>
  <si>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</si>
  <si>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</si>
  <si>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</si>
  <si>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</si>
  <si>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</si>
  <si>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</si>
  <si>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</si>
  <si>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</si>
  <si>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</si>
  <si>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</si>
  <si>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</si>
  <si>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</si>
  <si>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</si>
  <si>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</si>
  <si>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</si>
  <si>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</si>
  <si>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</si>
  <si>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</si>
  <si>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</si>
  <si>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</si>
  <si>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</si>
  <si>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</si>
  <si>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</si>
  <si>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</si>
  <si>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</si>
  <si>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</si>
  <si>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</si>
  <si>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</si>
  <si>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</si>
  <si>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</si>
  <si>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</si>
  <si>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</si>
  <si>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</si>
  <si>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</si>
  <si>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</si>
  <si>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</si>
  <si>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</si>
  <si>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</si>
  <si>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</si>
  <si>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</si>
  <si>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</si>
  <si>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</si>
  <si>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</si>
  <si>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</si>
  <si>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</si>
  <si>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</si>
  <si>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</si>
  <si>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</si>
  <si>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</si>
  <si>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</si>
  <si>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</si>
  <si>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</si>
  <si>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</si>
  <si>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</si>
  <si>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</si>
  <si>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</si>
  <si>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</si>
  <si>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</si>
  <si>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</si>
  <si>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</si>
  <si>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</si>
  <si>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</si>
  <si>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</si>
  <si>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</si>
  <si>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</si>
  <si>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</si>
  <si>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</si>
  <si>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</si>
  <si>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</si>
  <si>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</si>
  <si>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</si>
  <si>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</si>
  <si>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</si>
  <si>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</si>
  <si>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</si>
  <si>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</si>
  <si>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</si>
  <si>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</si>
  <si>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</si>
  <si>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</si>
  <si>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</si>
  <si>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</si>
  <si>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</si>
  <si>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</si>
  <si>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</si>
  <si>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</si>
  <si>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</si>
  <si>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</si>
  <si>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</si>
  <si>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</si>
  <si>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</si>
  <si>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</si>
  <si>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</si>
  <si>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</si>
  <si>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</si>
  <si>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</si>
  <si>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</si>
  <si>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</si>
  <si>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</si>
  <si>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</si>
  <si>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</si>
  <si>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</si>
  <si>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</si>
  <si>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</si>
  <si>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</si>
  <si>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</si>
  <si>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</si>
  <si>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</si>
  <si>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</si>
  <si>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</si>
  <si>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</si>
  <si>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</si>
  <si>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</si>
  <si>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</si>
  <si>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</si>
  <si>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</si>
  <si>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</si>
  <si>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</si>
  <si>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</si>
  <si>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</si>
  <si>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</si>
  <si>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</si>
  <si>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</si>
  <si>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</si>
  <si>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</si>
  <si>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</si>
  <si>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</si>
  <si>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</si>
  <si>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</si>
  <si>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</si>
  <si>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</si>
  <si>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</si>
  <si>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</si>
  <si>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</si>
  <si>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</si>
  <si>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</si>
  <si>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</si>
  <si>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</si>
  <si>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</si>
  <si>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</si>
  <si>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</si>
  <si>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</si>
  <si>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</si>
  <si>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</si>
  <si>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</si>
  <si>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</si>
  <si>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</si>
  <si>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</si>
  <si>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</si>
  <si>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</si>
  <si>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</si>
  <si>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</si>
  <si>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</si>
  <si>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</si>
  <si>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</si>
  <si>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</si>
  <si>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</si>
  <si>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</si>
  <si>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</si>
  <si>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</si>
  <si>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</si>
  <si>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</si>
  <si>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</si>
  <si>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</si>
  <si>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</si>
  <si>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</si>
  <si>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</si>
  <si>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</si>
  <si>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</si>
  <si>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</si>
  <si>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</si>
  <si>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</si>
  <si>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</si>
  <si>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</si>
  <si>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</si>
  <si>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</si>
  <si>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</si>
  <si>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</si>
  <si>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</si>
  <si>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</si>
  <si>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</si>
  <si>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</si>
  <si>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</si>
  <si>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</si>
  <si>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</si>
  <si>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</si>
  <si>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</si>
  <si>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</si>
  <si>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</si>
  <si>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</si>
  <si>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</si>
  <si>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</si>
  <si>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</si>
  <si>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</si>
  <si>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</si>
  <si>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</si>
  <si>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</si>
  <si>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</si>
  <si>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</si>
  <si>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</si>
  <si>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</si>
  <si>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</si>
  <si>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</si>
  <si>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</si>
  <si>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</si>
  <si>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</si>
  <si>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</si>
  <si>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</si>
  <si>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</si>
  <si>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</si>
  <si>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</si>
  <si>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</si>
  <si>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</si>
  <si>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</si>
  <si>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</si>
  <si>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</si>
  <si>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</si>
  <si>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</si>
  <si>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</si>
  <si>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</si>
  <si>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</si>
  <si>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</si>
  <si>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</si>
  <si>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</si>
  <si>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</si>
  <si>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</si>
  <si>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</si>
  <si>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</si>
  <si>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</si>
  <si>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</si>
  <si>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</si>
  <si>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</si>
  <si>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</si>
  <si>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</si>
  <si>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</si>
  <si>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</si>
  <si>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</si>
  <si>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</si>
  <si>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</si>
  <si>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</si>
  <si>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</si>
  <si>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</si>
  <si>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</si>
  <si>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</si>
  <si>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</si>
  <si>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</si>
  <si>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</si>
  <si>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</si>
  <si>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</si>
  <si>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</si>
  <si>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</si>
  <si>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</si>
  <si>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</si>
  <si>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</si>
  <si>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</si>
  <si>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</si>
  <si>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</si>
  <si>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</si>
  <si>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</si>
  <si>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</si>
  <si>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</si>
  <si>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</si>
  <si>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</si>
  <si>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</si>
  <si>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</si>
  <si>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</si>
  <si>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</si>
  <si>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</si>
  <si>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</si>
  <si>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</si>
  <si>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</si>
  <si>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</si>
  <si>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</si>
  <si>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</si>
  <si>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</si>
  <si>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</si>
  <si>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</si>
  <si>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</si>
  <si>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</si>
  <si>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</si>
  <si>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</si>
  <si>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</si>
  <si>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</si>
  <si>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</si>
  <si>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</si>
  <si>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</si>
  <si>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</si>
  <si>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</si>
  <si>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</si>
  <si>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</si>
  <si>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</si>
  <si>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</si>
  <si>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</si>
  <si>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</si>
  <si>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</si>
  <si>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</si>
  <si>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</si>
  <si>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</si>
  <si>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</si>
  <si>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</si>
  <si>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</si>
  <si>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</si>
  <si>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</si>
  <si>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</si>
  <si>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</si>
  <si>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</si>
  <si>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</si>
  <si>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</si>
  <si>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</si>
  <si>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</si>
  <si>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</si>
  <si>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</si>
  <si>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</si>
  <si>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</si>
  <si>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</si>
  <si>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</si>
  <si>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</si>
  <si>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</si>
  <si>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</si>
  <si>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</si>
  <si>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</si>
  <si>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</si>
  <si>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</si>
  <si>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</si>
  <si>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</si>
  <si>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</si>
  <si>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</si>
  <si>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</si>
  <si>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</si>
  <si>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</si>
  <si>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</si>
  <si>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</si>
  <si>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</si>
  <si>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</si>
  <si>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</si>
  <si>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</si>
  <si>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</si>
  <si>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</si>
  <si>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</si>
  <si>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</si>
  <si>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</si>
  <si>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</si>
  <si>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</si>
  <si>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</si>
  <si>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</si>
  <si>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</si>
  <si>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</si>
  <si>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</si>
  <si>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</si>
  <si>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</si>
  <si>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</si>
  <si>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</si>
  <si>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</si>
  <si>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</si>
  <si>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</si>
  <si>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</si>
  <si>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</si>
  <si>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</si>
  <si>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</si>
  <si>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</si>
  <si>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</si>
  <si>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</si>
  <si>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</si>
  <si>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</si>
  <si>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</si>
  <si>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</si>
  <si>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</si>
  <si>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</si>
  <si>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</si>
  <si>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</si>
  <si>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</si>
  <si>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</si>
  <si>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</si>
  <si>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</si>
  <si>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</si>
  <si>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</si>
  <si>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</si>
  <si>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</si>
  <si>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</si>
  <si>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</si>
  <si>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</si>
  <si>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</si>
  <si>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</si>
  <si>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</si>
  <si>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</si>
  <si>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</si>
  <si>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</si>
  <si>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</si>
  <si>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</si>
  <si>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</si>
  <si>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</si>
  <si>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</si>
  <si>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</si>
  <si>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</si>
  <si>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</si>
  <si>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</si>
  <si>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</si>
  <si>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</si>
  <si>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</si>
  <si>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</si>
  <si>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</si>
  <si>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</si>
  <si>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</si>
  <si>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</si>
  <si>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</si>
  <si>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</si>
  <si>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</si>
  <si>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</si>
  <si>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</si>
  <si>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</si>
  <si>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</si>
  <si>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</si>
  <si>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</si>
  <si>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</si>
  <si>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</si>
  <si>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</si>
  <si>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</si>
  <si>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</si>
  <si>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</si>
  <si>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</si>
  <si>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</si>
  <si>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</si>
  <si>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</si>
  <si>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</si>
  <si>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</si>
  <si>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</si>
  <si>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</si>
  <si>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</si>
  <si>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</si>
  <si>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</si>
  <si>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</si>
  <si>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</si>
  <si>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</si>
  <si>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</si>
  <si>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</si>
  <si>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</si>
  <si>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</si>
  <si>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</si>
  <si>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</si>
  <si>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</si>
  <si>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</si>
  <si>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</si>
  <si>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</si>
  <si>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</si>
  <si>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</si>
  <si>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</si>
  <si>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</si>
  <si>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</si>
  <si>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</si>
  <si>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</si>
  <si>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</si>
  <si>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</si>
  <si>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</si>
  <si>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</si>
  <si>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</si>
  <si>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</si>
  <si>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</si>
  <si>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</si>
  <si>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</si>
  <si>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</si>
  <si>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</si>
  <si>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</si>
  <si>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</si>
  <si>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</si>
  <si>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</si>
  <si>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</si>
  <si>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</si>
  <si>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</si>
  <si>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</si>
  <si>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</si>
  <si>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</si>
  <si>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</si>
  <si>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</si>
  <si>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</si>
  <si>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</si>
  <si>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</si>
  <si>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</si>
  <si>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</si>
  <si>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</si>
  <si>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</si>
  <si>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</si>
  <si>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</si>
  <si>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</si>
  <si>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</si>
  <si>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</si>
  <si>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</si>
  <si>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</si>
  <si>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</si>
  <si>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</si>
  <si>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</si>
  <si>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</si>
  <si>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</si>
  <si>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</si>
  <si>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</si>
  <si>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</si>
  <si>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</si>
  <si>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</si>
  <si>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</si>
  <si>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</si>
  <si>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</si>
  <si>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</si>
  <si>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</si>
  <si>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</si>
  <si>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</si>
  <si>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</si>
  <si>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</si>
  <si>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</si>
  <si>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</si>
  <si>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</si>
  <si>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</si>
  <si>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</si>
  <si>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</si>
  <si>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</si>
  <si>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</si>
  <si>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</si>
  <si>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</si>
  <si>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</si>
  <si>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</si>
  <si>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</si>
  <si>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</si>
  <si>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</si>
  <si>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</si>
  <si>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</si>
  <si>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</si>
  <si>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</si>
  <si>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</si>
  <si>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</si>
  <si>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</si>
  <si>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</si>
  <si>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</si>
  <si>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</si>
  <si>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</si>
  <si>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</si>
  <si>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</si>
  <si>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</si>
  <si>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</si>
  <si>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</si>
  <si>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</si>
  <si>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</si>
  <si>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</si>
  <si>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</si>
  <si>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</si>
  <si>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</si>
  <si>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</si>
  <si>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</si>
  <si>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</si>
  <si>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</si>
  <si>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</si>
  <si>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</si>
  <si>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</si>
  <si>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</si>
  <si>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</si>
  <si>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</si>
  <si>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</si>
  <si>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</si>
  <si>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</si>
  <si>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</si>
  <si>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</si>
  <si>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</si>
  <si>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</si>
  <si>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</si>
  <si>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</si>
  <si>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</si>
  <si>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</si>
  <si>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</si>
  <si>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</si>
  <si>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</si>
  <si>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</si>
  <si>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</si>
  <si>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</si>
  <si>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</si>
  <si>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</si>
  <si>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</si>
  <si>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</si>
  <si>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</si>
  <si>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</si>
  <si>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</si>
  <si>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</si>
  <si>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</si>
  <si>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</si>
  <si>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</si>
  <si>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</si>
  <si>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</si>
  <si>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</si>
  <si>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</si>
  <si>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</si>
  <si>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</si>
  <si>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</si>
  <si>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</si>
  <si>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</si>
  <si>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</si>
  <si>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</si>
  <si>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</si>
  <si>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</si>
  <si>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</si>
  <si>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</si>
  <si>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</si>
  <si>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</si>
  <si>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</si>
  <si>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</si>
  <si>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</si>
  <si>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</si>
  <si>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</si>
  <si>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</si>
  <si>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</si>
  <si>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</si>
  <si>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</si>
  <si>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</si>
  <si>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</si>
  <si>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</si>
  <si>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</si>
  <si>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</si>
  <si>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</si>
  <si>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</si>
  <si>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</si>
  <si>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</si>
  <si>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</si>
  <si>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</si>
  <si>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</si>
  <si>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</si>
  <si>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</si>
  <si>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</si>
  <si>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</si>
  <si>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</si>
  <si>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</si>
  <si>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</si>
  <si>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</si>
  <si>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</si>
  <si>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</si>
  <si>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</si>
  <si>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</si>
  <si>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</si>
  <si>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</si>
  <si>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</si>
  <si>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</si>
  <si>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</si>
  <si>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</si>
  <si>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</si>
  <si>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</si>
  <si>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</si>
  <si>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</si>
  <si>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</si>
  <si>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</si>
  <si>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</si>
  <si>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</si>
  <si>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</si>
  <si>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</si>
  <si>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</si>
  <si>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</si>
  <si>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</si>
  <si>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</si>
  <si>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</si>
  <si>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</si>
  <si>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</si>
  <si>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</si>
  <si>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</si>
  <si>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</si>
  <si>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</si>
  <si>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</si>
  <si>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</si>
  <si>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</si>
  <si>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</si>
  <si>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</si>
  <si>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</si>
  <si>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</si>
  <si>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</si>
  <si>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</si>
  <si>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</si>
  <si>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</si>
  <si>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</si>
  <si>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</si>
  <si>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</si>
  <si>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</si>
  <si>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</si>
  <si>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</si>
  <si>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</si>
  <si>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</si>
  <si>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</si>
  <si>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</si>
  <si>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</si>
  <si>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</si>
  <si>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</si>
  <si>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</si>
  <si>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</si>
  <si>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</si>
  <si>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</si>
  <si>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</si>
  <si>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</si>
  <si>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</si>
  <si>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</si>
  <si>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</si>
  <si>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</si>
  <si>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</si>
  <si>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</si>
  <si>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</si>
  <si>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</si>
  <si>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</si>
  <si>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</si>
  <si>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</si>
  <si>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</si>
  <si>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</si>
  <si>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</si>
  <si>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</si>
  <si>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</si>
  <si>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</si>
  <si>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</si>
  <si>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</si>
  <si>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</si>
  <si>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</si>
  <si>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</si>
  <si>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</si>
  <si>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</si>
  <si>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</si>
  <si>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</si>
  <si>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</si>
  <si>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</si>
  <si>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</si>
  <si>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</si>
  <si>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</si>
  <si>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</si>
  <si>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</si>
  <si>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</si>
  <si>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</si>
  <si>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</si>
  <si>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</si>
  <si>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</si>
  <si>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</si>
  <si>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</si>
  <si>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</si>
  <si>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</si>
  <si>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</si>
  <si>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</si>
  <si>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</si>
  <si>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</si>
  <si>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</si>
  <si>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</si>
  <si>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</si>
  <si>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</si>
  <si>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</si>
  <si>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</si>
  <si>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</si>
  <si>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</si>
  <si>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</si>
  <si>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</si>
  <si>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</si>
  <si>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</si>
  <si>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</si>
  <si>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</si>
  <si>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</si>
  <si>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</si>
  <si>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</si>
  <si>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</si>
  <si>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</si>
  <si>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</si>
  <si>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</si>
  <si>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</si>
  <si>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</si>
  <si>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</si>
  <si>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</si>
  <si>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</si>
  <si>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</si>
  <si>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</si>
  <si>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</si>
  <si>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</si>
  <si>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</si>
  <si>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</si>
  <si>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</si>
  <si>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</si>
  <si>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</si>
  <si>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</si>
  <si>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</si>
  <si>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</si>
  <si>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</si>
  <si>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</si>
  <si>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</si>
  <si>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</si>
  <si>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</si>
  <si>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</si>
  <si>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</si>
  <si>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</si>
  <si>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</si>
  <si>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</si>
  <si>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</si>
  <si>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</si>
  <si>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</si>
  <si>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</si>
  <si>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</si>
  <si>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</si>
  <si>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</si>
  <si>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</si>
  <si>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</si>
  <si>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</si>
  <si>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</si>
  <si>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</si>
  <si>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</si>
  <si>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</si>
  <si>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</si>
  <si>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</si>
  <si>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</si>
  <si>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</si>
  <si>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</si>
  <si>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</si>
  <si>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</si>
  <si>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</si>
  <si>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</si>
  <si>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</si>
  <si>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</si>
  <si>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</si>
  <si>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</si>
  <si>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</si>
  <si>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</si>
  <si>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</si>
  <si>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</si>
  <si>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</si>
  <si>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</si>
  <si>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</si>
  <si>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</si>
  <si>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</si>
  <si>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</si>
  <si>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</si>
  <si>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</si>
  <si>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</si>
  <si>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</si>
  <si>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</si>
  <si>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</si>
  <si>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</si>
  <si>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</si>
  <si>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</si>
  <si>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</si>
  <si>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</si>
  <si>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</si>
  <si>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</si>
  <si>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</si>
  <si>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</si>
  <si>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</si>
  <si>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</si>
  <si>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</si>
  <si>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</si>
  <si>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</si>
  <si>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</si>
  <si>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</si>
  <si>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</si>
  <si>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</si>
  <si>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</si>
  <si>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</si>
  <si>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</si>
  <si>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</si>
  <si>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</si>
  <si>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</si>
  <si>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</si>
  <si>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</si>
  <si>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</si>
  <si>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</si>
  <si>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</si>
  <si>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</si>
  <si>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</si>
  <si>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</si>
  <si>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</si>
  <si>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</si>
  <si>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</si>
  <si>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</si>
  <si>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</si>
  <si>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</si>
  <si>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</si>
  <si>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</si>
  <si>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</si>
  <si>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</si>
  <si>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</si>
  <si>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</si>
  <si>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</si>
  <si>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</si>
  <si>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</si>
  <si>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</si>
  <si>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</si>
  <si>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</si>
  <si>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</si>
  <si>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</si>
  <si>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</si>
  <si>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</si>
  <si>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</si>
  <si>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</si>
  <si>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</si>
  <si>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</si>
  <si>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</si>
  <si>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</si>
  <si>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</si>
  <si>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</si>
  <si>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</si>
  <si>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</si>
  <si>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</si>
  <si>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</si>
  <si>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</si>
  <si>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</si>
  <si>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</si>
  <si>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</si>
  <si>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</si>
  <si>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</si>
  <si>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</si>
  <si>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</si>
  <si>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</si>
  <si>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</si>
  <si>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</si>
  <si>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</si>
  <si>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</si>
  <si>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</si>
  <si>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</si>
  <si>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</si>
  <si>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</si>
  <si>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</si>
  <si>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</si>
  <si>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</si>
  <si>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</si>
  <si>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</si>
  <si>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</si>
  <si>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</si>
  <si>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</si>
  <si>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</si>
  <si>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</si>
  <si>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</si>
  <si>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</si>
  <si>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</si>
  <si>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</si>
  <si>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</si>
  <si>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</si>
  <si>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</si>
  <si>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</si>
  <si>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</si>
  <si>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</si>
  <si>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</si>
  <si>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</si>
  <si>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</si>
  <si>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</si>
  <si>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</si>
  <si>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</si>
  <si>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</si>
  <si>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</si>
  <si>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</si>
  <si>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</si>
  <si>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</si>
  <si>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</si>
  <si>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</si>
  <si>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</si>
  <si>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</si>
  <si>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</si>
  <si>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</si>
  <si>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</si>
  <si>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</si>
  <si>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</si>
  <si>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</si>
  <si>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</si>
  <si>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</si>
  <si>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</si>
  <si>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</si>
  <si>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</si>
  <si>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</si>
  <si>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</si>
  <si>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</si>
  <si>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</si>
  <si>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</si>
  <si>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</si>
  <si>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</si>
  <si>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</si>
  <si>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</si>
  <si>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</si>
  <si>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</si>
  <si>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</si>
  <si>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</si>
  <si>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</si>
  <si>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</si>
  <si>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</si>
  <si>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</si>
  <si>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</si>
  <si>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</si>
  <si>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</si>
  <si>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</si>
  <si>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</si>
  <si>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</si>
  <si>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</si>
  <si>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</si>
  <si>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</si>
  <si>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</si>
  <si>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</si>
  <si>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</si>
  <si>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</si>
  <si>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</si>
  <si>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</si>
  <si>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</si>
  <si>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</si>
  <si>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</si>
  <si>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</si>
  <si>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</si>
  <si>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</si>
  <si>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</si>
  <si>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</si>
  <si>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</si>
  <si>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</si>
  <si>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</si>
  <si>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</si>
  <si>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</si>
  <si>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</si>
  <si>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</si>
  <si>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</si>
  <si>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</si>
  <si>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</si>
  <si>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</si>
  <si>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</si>
  <si>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</si>
  <si>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</si>
  <si>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</si>
  <si>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</si>
  <si>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</si>
  <si>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</si>
  <si>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</si>
  <si>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</si>
  <si>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</si>
  <si>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</si>
  <si>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</si>
  <si>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</si>
  <si>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</si>
  <si>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</si>
  <si>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</si>
  <si>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</si>
  <si>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</si>
  <si>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</si>
  <si>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</si>
  <si>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</si>
  <si>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</si>
  <si>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</si>
  <si>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</si>
  <si>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</si>
  <si>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</si>
  <si>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</si>
  <si>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</si>
  <si>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</si>
  <si>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</si>
  <si>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</si>
  <si>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</si>
  <si>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</si>
  <si>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</si>
  <si>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</si>
  <si>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</si>
  <si>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</si>
  <si>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</si>
  <si>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</si>
  <si>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</si>
  <si>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</si>
  <si>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</si>
  <si>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</si>
  <si>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</si>
  <si>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</si>
  <si>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</si>
  <si>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</si>
  <si>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</si>
  <si>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</si>
  <si>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</si>
  <si>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</si>
  <si>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</si>
  <si>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</si>
  <si>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</si>
  <si>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</si>
  <si>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</si>
  <si>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</si>
  <si>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</si>
  <si>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</si>
  <si>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</si>
  <si>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</si>
  <si>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</si>
  <si>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</si>
  <si>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</si>
  <si>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</si>
  <si>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</si>
  <si>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</si>
  <si>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</si>
  <si>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</si>
  <si>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</si>
  <si>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</si>
  <si>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</si>
  <si>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</si>
  <si>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</si>
  <si>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</si>
  <si>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</si>
  <si>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</si>
  <si>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</si>
  <si>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</si>
  <si>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</si>
  <si>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</si>
  <si>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</si>
  <si>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</si>
  <si>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</si>
  <si>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</si>
  <si>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</si>
  <si>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</si>
  <si>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</si>
  <si>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</si>
  <si>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</si>
  <si>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</si>
  <si>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</si>
  <si>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</si>
  <si>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</si>
  <si>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</si>
  <si>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</si>
  <si>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</si>
  <si>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</si>
  <si>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</si>
  <si>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</si>
  <si>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</si>
  <si>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</si>
  <si>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</si>
  <si>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</si>
  <si>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</si>
  <si>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</si>
  <si>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</si>
  <si>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</si>
  <si>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</si>
  <si>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</si>
  <si>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</si>
  <si>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</si>
  <si>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</si>
  <si>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</si>
  <si>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</si>
  <si>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</si>
  <si>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</si>
  <si>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</si>
  <si>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</si>
  <si>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</si>
  <si>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</si>
  <si>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</si>
  <si>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</si>
  <si>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</si>
  <si>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</si>
  <si>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</si>
  <si>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</si>
  <si>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</si>
  <si>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</si>
  <si>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</si>
  <si>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</si>
  <si>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</si>
  <si>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</si>
  <si>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</si>
  <si>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</si>
  <si>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</si>
  <si>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</si>
  <si>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</si>
  <si>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</si>
  <si>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</si>
  <si>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</si>
  <si>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</si>
  <si>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</si>
  <si>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</si>
  <si>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</si>
  <si>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</si>
  <si>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</si>
  <si>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</si>
  <si>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</si>
  <si>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</si>
  <si>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</si>
  <si>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</si>
  <si>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</si>
  <si>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</si>
  <si>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</si>
  <si>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</si>
  <si>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</si>
  <si>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</si>
  <si>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</si>
  <si>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</si>
  <si>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</si>
  <si>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</si>
  <si>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</si>
  <si>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</si>
  <si>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</si>
  <si>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</si>
  <si>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</si>
  <si>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</si>
  <si>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</si>
  <si>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</si>
  <si>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</si>
  <si>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</si>
  <si>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</si>
  <si>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</si>
  <si>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</si>
  <si>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</si>
  <si>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</si>
  <si>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</si>
  <si>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</si>
  <si>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</si>
  <si>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</si>
  <si>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</si>
  <si>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</si>
  <si>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</si>
  <si>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</si>
  <si>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</si>
  <si>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</si>
  <si>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</si>
  <si>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</si>
  <si>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</si>
  <si>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</si>
  <si>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</si>
  <si>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</si>
  <si>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</si>
  <si>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</si>
  <si>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</si>
  <si>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</si>
  <si>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</si>
  <si>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</si>
  <si>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</si>
  <si>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</si>
  <si>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</si>
  <si>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</si>
  <si>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</si>
  <si>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</si>
  <si>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</si>
  <si>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</si>
  <si>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</si>
  <si>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</si>
  <si>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</si>
  <si>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</si>
  <si>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</si>
  <si>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</si>
  <si>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</si>
  <si>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</si>
  <si>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</si>
  <si>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</si>
  <si>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</si>
  <si>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</si>
  <si>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</si>
  <si>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</si>
  <si>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</si>
  <si>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</si>
  <si>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</si>
  <si>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</si>
  <si>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</si>
  <si>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</si>
  <si>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</si>
  <si>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</si>
  <si>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</si>
  <si>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</si>
  <si>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</si>
  <si>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</si>
  <si>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</si>
  <si>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</si>
  <si>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</si>
  <si>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</si>
  <si>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</si>
  <si>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</si>
  <si>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</si>
  <si>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</si>
  <si>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</si>
  <si>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</si>
  <si>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</si>
  <si>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</si>
  <si>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</si>
  <si>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</si>
  <si>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</si>
  <si>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</si>
  <si>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</si>
  <si>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</si>
  <si>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</si>
  <si>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</si>
  <si>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</si>
  <si>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</si>
  <si>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</si>
  <si>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</si>
  <si>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</si>
  <si>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</si>
  <si>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</si>
  <si>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</si>
  <si>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</si>
  <si>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</si>
  <si>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</si>
  <si>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</si>
  <si>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</si>
  <si>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</si>
  <si>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</si>
  <si>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</si>
  <si>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</si>
  <si>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</si>
  <si>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</si>
  <si>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</si>
  <si>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</si>
  <si>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</si>
  <si>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</si>
  <si>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</si>
  <si>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</si>
  <si>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</si>
  <si>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</si>
  <si>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</si>
  <si>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</si>
  <si>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</si>
  <si>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</si>
  <si>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</si>
  <si>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</si>
  <si>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</si>
  <si>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</si>
  <si>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</si>
  <si>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</si>
  <si>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</si>
  <si>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</si>
  <si>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</si>
  <si>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</si>
  <si>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</si>
  <si>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</si>
  <si>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</si>
  <si>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</si>
  <si>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</si>
  <si>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</si>
  <si>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</si>
  <si>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</si>
  <si>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</si>
  <si>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</si>
  <si>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</si>
  <si>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</si>
  <si>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</si>
  <si>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</si>
  <si>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</si>
  <si>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</si>
  <si>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</si>
  <si>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</si>
  <si>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</si>
  <si>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</si>
  <si>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</si>
  <si>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</si>
  <si>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</si>
  <si>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</si>
  <si>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</si>
  <si>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</si>
  <si>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</si>
  <si>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</si>
  <si>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</si>
  <si>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</si>
  <si>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</si>
  <si>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</si>
  <si>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</si>
  <si>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</si>
  <si>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</si>
  <si>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</si>
  <si>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</si>
  <si>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</si>
  <si>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</si>
  <si>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</si>
  <si>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</si>
  <si>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</si>
  <si>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</si>
  <si>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</si>
  <si>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</si>
  <si>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</si>
  <si>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</si>
  <si>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</si>
  <si>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</si>
  <si>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</si>
  <si>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</si>
  <si>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</si>
  <si>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</si>
  <si>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</si>
  <si>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</si>
  <si>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</si>
  <si>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</si>
  <si>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</si>
  <si>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</si>
  <si>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</si>
  <si>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</si>
  <si>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</si>
  <si>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</si>
  <si>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</si>
  <si>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</si>
  <si>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</si>
  <si>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</si>
  <si>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</si>
  <si>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</si>
  <si>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</si>
  <si>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</si>
  <si>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</si>
  <si>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</si>
  <si>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</si>
  <si>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</si>
  <si>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</si>
  <si>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</si>
  <si>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</si>
  <si>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</si>
  <si>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</si>
  <si>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</si>
  <si>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</si>
  <si>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</si>
  <si>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</si>
  <si>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</si>
  <si>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</si>
  <si>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</si>
  <si>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</si>
  <si>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</si>
  <si>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</si>
  <si>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</si>
  <si>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</si>
  <si>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</si>
  <si>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</si>
  <si>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</si>
  <si>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</si>
  <si>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</si>
  <si>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</si>
  <si>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</si>
  <si>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</si>
  <si>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</si>
  <si>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</si>
  <si>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</si>
  <si>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</si>
  <si>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</si>
  <si>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</si>
  <si>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</si>
  <si>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</si>
  <si>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</si>
  <si>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</si>
  <si>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</si>
  <si>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</si>
  <si>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</si>
  <si>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</si>
  <si>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</si>
  <si>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</si>
  <si>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</si>
  <si>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</si>
  <si>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</si>
  <si>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</si>
  <si>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</si>
  <si>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</si>
  <si>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</si>
  <si>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</si>
  <si>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</si>
  <si>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</si>
  <si>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</si>
  <si>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</si>
  <si>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</si>
  <si>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</si>
  <si>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</si>
  <si>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</si>
  <si>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</si>
  <si>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</si>
  <si>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</si>
  <si>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</si>
  <si>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</si>
  <si>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</si>
  <si>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</si>
  <si>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</si>
  <si>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</si>
  <si>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</si>
  <si>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</si>
  <si>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</si>
  <si>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</si>
  <si>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</si>
  <si>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</si>
  <si>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</si>
  <si>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</si>
  <si>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</si>
  <si>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</si>
  <si>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</si>
  <si>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</si>
  <si>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</si>
  <si>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</si>
  <si>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</si>
  <si>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</si>
  <si>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</si>
  <si>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</si>
  <si>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</si>
  <si>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</si>
  <si>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</si>
  <si>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</si>
  <si>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</si>
  <si>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</si>
  <si>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</si>
  <si>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</si>
  <si>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</si>
  <si>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</si>
  <si>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</si>
  <si>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</si>
  <si>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</si>
  <si>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</si>
  <si>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</si>
  <si>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</si>
  <si>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</si>
  <si>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</si>
  <si>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</si>
  <si>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</si>
  <si>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</si>
  <si>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</si>
  <si>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</si>
  <si>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</si>
  <si>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</si>
  <si>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</si>
  <si>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</si>
  <si>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</si>
  <si>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</si>
  <si>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</si>
  <si>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</si>
  <si>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</si>
  <si>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</si>
  <si>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</si>
  <si>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</si>
  <si>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</si>
  <si>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</si>
  <si>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</si>
  <si>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</si>
  <si>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</si>
  <si>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</si>
  <si>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</si>
  <si>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</si>
  <si>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</si>
  <si>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</si>
  <si>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</si>
  <si>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</si>
  <si>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</si>
  <si>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</si>
  <si>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</si>
  <si>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</si>
  <si>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</si>
  <si>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</si>
  <si>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</si>
  <si>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</si>
  <si>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</si>
  <si>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</si>
  <si>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</si>
  <si>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</si>
  <si>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</si>
  <si>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</si>
  <si>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</si>
  <si>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</si>
  <si>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</si>
  <si>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</si>
  <si>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</si>
  <si>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</si>
  <si>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</si>
  <si>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</si>
  <si>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</si>
  <si>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</si>
  <si>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</si>
  <si>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</si>
  <si>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</si>
  <si>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</si>
  <si>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</si>
  <si>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</si>
  <si>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</si>
  <si>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</si>
  <si>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</si>
  <si>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</si>
  <si>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</si>
  <si>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</si>
  <si>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</si>
  <si>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</si>
  <si>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</si>
  <si>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</si>
  <si>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</si>
  <si>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</si>
  <si>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</si>
  <si>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</si>
  <si>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</si>
  <si>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</si>
  <si>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</si>
  <si>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</si>
  <si>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</si>
  <si>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</si>
  <si>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</si>
  <si>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</si>
  <si>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</si>
  <si>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</si>
  <si>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</si>
  <si>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</si>
  <si>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</si>
  <si>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</si>
  <si>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</si>
  <si>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</si>
  <si>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</si>
  <si>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</si>
  <si>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</si>
  <si>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</si>
  <si>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</si>
  <si>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</si>
  <si>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</si>
  <si>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</si>
  <si>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</si>
  <si>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</si>
  <si>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</si>
  <si>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</si>
  <si>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</si>
  <si>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</si>
  <si>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</si>
  <si>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</si>
  <si>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</si>
  <si>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</si>
  <si>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</si>
  <si>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</si>
  <si>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</si>
  <si>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</si>
  <si>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</si>
  <si>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</si>
  <si>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</si>
  <si>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</si>
  <si>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</si>
  <si>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</si>
  <si>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</si>
  <si>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</si>
  <si>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</si>
  <si>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</si>
  <si>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</si>
  <si>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</si>
  <si>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</si>
  <si>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</si>
  <si>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</si>
  <si>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</si>
  <si>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</si>
  <si>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</si>
  <si>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</si>
  <si>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</si>
  <si>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</si>
  <si>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</si>
  <si>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</si>
  <si>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</si>
  <si>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</si>
  <si>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</si>
  <si>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</si>
  <si>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</si>
  <si>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</si>
  <si>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</si>
  <si>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</si>
  <si>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</si>
  <si>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</si>
  <si>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</si>
  <si>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</si>
  <si>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</si>
  <si>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</si>
  <si>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</si>
  <si>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</si>
  <si>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</si>
  <si>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</si>
  <si>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</si>
  <si>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</si>
  <si>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</si>
  <si>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</si>
  <si>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</si>
  <si>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</si>
  <si>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</si>
  <si>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</si>
  <si>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</si>
  <si>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</si>
  <si>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</si>
  <si>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</si>
  <si>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</si>
  <si>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</si>
  <si>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</si>
  <si>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</si>
  <si>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</si>
  <si>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</si>
  <si>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</si>
  <si>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</si>
  <si>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</si>
  <si>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</si>
  <si>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</si>
  <si>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</si>
  <si>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</si>
  <si>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</si>
  <si>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</si>
  <si>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</si>
  <si>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</si>
  <si>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</si>
  <si>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</si>
  <si>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</si>
  <si>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</si>
  <si>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</si>
  <si>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</si>
  <si>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</si>
  <si>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</si>
  <si>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</si>
  <si>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</si>
  <si>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</si>
  <si>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</si>
  <si>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</si>
  <si>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</si>
  <si>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</si>
  <si>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</si>
  <si>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</si>
  <si>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</si>
  <si>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</si>
  <si>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</si>
  <si>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</si>
  <si>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</si>
  <si>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</si>
  <si>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</si>
  <si>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</si>
  <si>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</si>
  <si>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</si>
  <si>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</si>
  <si>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</si>
  <si>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</si>
  <si>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</si>
  <si>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</si>
  <si>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</si>
  <si>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</si>
  <si>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</si>
  <si>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</si>
  <si>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</si>
  <si>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</si>
  <si>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</si>
  <si>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</si>
  <si>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</si>
  <si>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</si>
  <si>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</si>
  <si>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</si>
  <si>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</si>
  <si>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</si>
  <si>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</si>
  <si>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</si>
  <si>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</si>
  <si>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</si>
  <si>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</si>
  <si>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</si>
  <si>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</si>
  <si>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</si>
  <si>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</si>
  <si>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</si>
  <si>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</si>
  <si>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</si>
  <si>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</si>
  <si>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</si>
  <si>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</si>
  <si>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</si>
  <si>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</si>
  <si>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</si>
  <si>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</si>
  <si>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</si>
  <si>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</si>
  <si>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</si>
  <si>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</si>
  <si>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</si>
  <si>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</si>
  <si>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</si>
  <si>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</si>
  <si>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</si>
  <si>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</si>
  <si>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</si>
  <si>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</si>
  <si>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</si>
  <si>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</si>
  <si>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</si>
  <si>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</si>
  <si>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</si>
  <si>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</si>
  <si>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</si>
  <si>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</si>
  <si>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</si>
  <si>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</si>
  <si>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</si>
  <si>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</si>
  <si>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</si>
  <si>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</si>
  <si>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</si>
  <si>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</si>
  <si>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</si>
  <si>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</si>
  <si>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</si>
  <si>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</si>
  <si>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</si>
  <si>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</si>
  <si>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</si>
  <si>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</si>
  <si>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</si>
  <si>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</si>
  <si>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</si>
  <si>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</si>
  <si>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</si>
  <si>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</si>
  <si>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</si>
  <si>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</si>
  <si>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</si>
  <si>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</si>
  <si>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</si>
  <si>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</si>
  <si>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</si>
  <si>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</si>
  <si>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</si>
  <si>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</si>
  <si>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</si>
  <si>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</si>
  <si>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</si>
  <si>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</si>
  <si>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</si>
  <si>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</si>
  <si>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</si>
  <si>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</si>
  <si>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</si>
  <si>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</si>
  <si>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</si>
  <si>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</si>
  <si>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</si>
  <si>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</si>
  <si>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</si>
  <si>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</si>
  <si>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</si>
  <si>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</si>
  <si>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</si>
  <si>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</si>
  <si>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</si>
  <si>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</si>
  <si>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</si>
  <si>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</si>
  <si>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</si>
  <si>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</si>
  <si>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</si>
  <si>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</si>
  <si>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</si>
  <si>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</si>
  <si>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</si>
  <si>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</si>
  <si>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</si>
  <si>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</si>
  <si>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</si>
  <si>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</si>
  <si>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</si>
  <si>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</si>
  <si>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</si>
  <si>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</si>
  <si>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</si>
  <si>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</si>
  <si>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</si>
  <si>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</si>
  <si>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</si>
  <si>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</si>
  <si>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</si>
  <si>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</si>
  <si>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</si>
  <si>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</si>
  <si>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</si>
  <si>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</si>
  <si>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</si>
  <si>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</si>
  <si>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</si>
  <si>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</si>
  <si>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</si>
  <si>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</si>
  <si>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</si>
  <si>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</si>
  <si>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</si>
  <si>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</si>
  <si>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</si>
  <si>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</si>
  <si>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</si>
  <si>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</si>
  <si>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</si>
  <si>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</si>
  <si>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</si>
  <si>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</si>
  <si>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</si>
  <si>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</si>
  <si>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</si>
  <si>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</si>
  <si>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</si>
  <si>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</si>
  <si>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</si>
  <si>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</si>
  <si>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</si>
  <si>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</si>
  <si>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</si>
  <si>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</si>
  <si>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</si>
  <si>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</si>
  <si>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</si>
  <si>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</si>
  <si>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</si>
  <si>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</si>
  <si>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</si>
  <si>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</si>
  <si>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</si>
  <si>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</si>
  <si>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</si>
  <si>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</si>
  <si>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</si>
  <si>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</si>
  <si>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</si>
  <si>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</si>
  <si>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</si>
  <si>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</si>
  <si>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</si>
  <si>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</si>
  <si>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</si>
  <si>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</si>
  <si>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</si>
  <si>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</si>
  <si>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</si>
  <si>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</si>
  <si>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</si>
  <si>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</si>
  <si>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</si>
  <si>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</si>
  <si>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</si>
  <si>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</si>
  <si>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</si>
  <si>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</si>
  <si>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</si>
  <si>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</si>
  <si>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</si>
  <si>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</si>
  <si>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</si>
  <si>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</si>
  <si>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</si>
  <si>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</si>
  <si>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</si>
  <si>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</si>
  <si>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</si>
  <si>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</si>
  <si>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</si>
  <si>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</si>
  <si>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</si>
  <si>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</si>
  <si>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</si>
  <si>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</si>
  <si>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</si>
  <si>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</si>
  <si>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</si>
  <si>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</si>
  <si>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</si>
  <si>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</si>
  <si>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</si>
  <si>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</si>
  <si>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</si>
  <si>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</si>
  <si>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</si>
  <si>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</si>
  <si>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</si>
  <si>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</si>
  <si>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</si>
  <si>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</si>
  <si>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</si>
  <si>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</si>
  <si>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</si>
  <si>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</si>
  <si>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</si>
  <si>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</si>
  <si>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</si>
  <si>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</si>
  <si>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</si>
  <si>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</si>
  <si>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</si>
  <si>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</si>
  <si>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</si>
  <si>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</si>
  <si>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</si>
  <si>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</si>
  <si>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</si>
  <si>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</si>
  <si>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</si>
  <si>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</si>
  <si>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</si>
  <si>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</si>
  <si>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</si>
  <si>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</si>
  <si>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</si>
  <si>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</si>
  <si>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</si>
  <si>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</si>
  <si>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</si>
  <si>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</si>
  <si>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</si>
  <si>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</si>
  <si>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</si>
  <si>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</si>
  <si>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</si>
  <si>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</si>
  <si>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</si>
  <si>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</si>
  <si>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</si>
  <si>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</si>
  <si>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</si>
  <si>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</si>
  <si>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</si>
  <si>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</si>
  <si>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</si>
  <si>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</si>
  <si>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</si>
  <si>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</si>
  <si>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</si>
  <si>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</si>
  <si>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</si>
  <si>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</si>
  <si>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</si>
  <si>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</si>
  <si>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</si>
  <si>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</si>
  <si>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</si>
  <si>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</si>
  <si>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</si>
  <si>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</si>
  <si>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</si>
  <si>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</si>
  <si>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</si>
  <si>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</si>
  <si>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</si>
  <si>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</si>
  <si>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</si>
  <si>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</si>
  <si>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</si>
  <si>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</si>
  <si>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</si>
  <si>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</si>
  <si>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</si>
  <si>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</si>
  <si>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</si>
  <si>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</si>
  <si>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</si>
  <si>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</si>
  <si>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</si>
  <si>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</si>
  <si>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</si>
  <si>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</si>
  <si>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</si>
  <si>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</si>
  <si>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</si>
  <si>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</si>
  <si>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</si>
  <si>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</si>
  <si>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</si>
  <si>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</si>
  <si>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</si>
  <si>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</si>
  <si>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</si>
  <si>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</si>
  <si>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</si>
  <si>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</si>
  <si>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</si>
  <si>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</si>
  <si>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</si>
  <si>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</si>
  <si>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</si>
  <si>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</si>
  <si>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</si>
  <si>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</si>
  <si>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</si>
  <si>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</si>
  <si>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</si>
  <si>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</si>
  <si>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</si>
  <si>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</si>
  <si>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</si>
  <si>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</si>
  <si>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</si>
  <si>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</si>
  <si>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</si>
  <si>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</si>
  <si>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</si>
  <si>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</si>
  <si>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</si>
  <si>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</si>
  <si>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</si>
  <si>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</si>
  <si>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</si>
  <si>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</si>
  <si>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</si>
  <si>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</si>
  <si>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</si>
  <si>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</si>
  <si>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</si>
  <si>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</si>
  <si>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</si>
  <si>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</si>
  <si>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</si>
  <si>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</si>
  <si>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</si>
  <si>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</si>
  <si>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</si>
  <si>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</si>
  <si>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</si>
  <si>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</si>
  <si>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</si>
  <si>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</si>
  <si>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</si>
  <si>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</si>
  <si>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</si>
  <si>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</si>
  <si>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</si>
  <si>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</si>
  <si>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</si>
  <si>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</si>
  <si>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</si>
  <si>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</si>
  <si>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</si>
  <si>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</si>
  <si>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</si>
  <si>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</si>
  <si>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</si>
  <si>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</si>
  <si>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</si>
  <si>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</si>
  <si>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</si>
  <si>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</si>
  <si>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</si>
  <si>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</si>
  <si>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</si>
  <si>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</si>
  <si>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</si>
  <si>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</si>
  <si>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</si>
  <si>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</si>
  <si>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</si>
  <si>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</si>
  <si>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</si>
  <si>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</si>
  <si>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</si>
  <si>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</si>
  <si>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</si>
  <si>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</si>
  <si>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</si>
  <si>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</si>
  <si>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</si>
  <si>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</si>
  <si>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</si>
  <si>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</si>
  <si>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</si>
  <si>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</si>
  <si>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</si>
  <si>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</si>
  <si>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</si>
  <si>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</si>
  <si>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</si>
  <si>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</si>
  <si>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</si>
  <si>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</si>
  <si>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</si>
  <si>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</si>
  <si>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</si>
  <si>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</si>
  <si>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</si>
  <si>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</si>
  <si>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</si>
  <si>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</si>
  <si>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</si>
  <si>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</si>
  <si>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</si>
  <si>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</si>
  <si>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</si>
  <si>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</si>
  <si>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</si>
  <si>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</si>
  <si>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</si>
  <si>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</si>
  <si>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</si>
  <si>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</si>
  <si>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</si>
  <si>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</si>
  <si>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</si>
  <si>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</si>
  <si>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</si>
  <si>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</si>
  <si>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</si>
  <si>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</si>
  <si>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</si>
  <si>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</si>
  <si>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</si>
  <si>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</si>
  <si>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</si>
  <si>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</si>
  <si>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</si>
  <si>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</si>
  <si>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</si>
  <si>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</si>
  <si>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</si>
  <si>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</si>
  <si>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</si>
  <si>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</si>
  <si>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</si>
  <si>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</si>
  <si>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</si>
  <si>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</si>
  <si>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</si>
  <si>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</si>
  <si>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</si>
  <si>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</si>
  <si>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</si>
  <si>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</si>
  <si>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</si>
  <si>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</si>
  <si>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</si>
  <si>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</si>
  <si>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</si>
  <si>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</si>
  <si>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</si>
  <si>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</si>
  <si>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</si>
  <si>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</si>
  <si>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</si>
  <si>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</si>
  <si>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</si>
  <si>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</si>
  <si>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</si>
  <si>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</si>
  <si>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</si>
  <si>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</si>
  <si>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</si>
  <si>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</si>
  <si>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</si>
  <si>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</si>
  <si>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</si>
  <si>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</si>
  <si>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</si>
  <si>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</si>
  <si>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</si>
  <si>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</si>
  <si>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</si>
  <si>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</si>
  <si>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</si>
  <si>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</si>
  <si>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</si>
  <si>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</si>
  <si>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</si>
  <si>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</si>
  <si>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</si>
  <si>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</si>
  <si>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</si>
  <si>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</si>
  <si>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</si>
  <si>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</si>
  <si>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</si>
  <si>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</si>
  <si>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</si>
  <si>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</si>
  <si>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</si>
  <si>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</si>
  <si>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</si>
  <si>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</si>
  <si>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</si>
  <si>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</si>
  <si>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</si>
  <si>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</si>
  <si>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</si>
  <si>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</si>
  <si>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</si>
  <si>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</si>
  <si>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</si>
  <si>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</si>
  <si>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</si>
  <si>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</si>
  <si>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</si>
  <si>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</si>
  <si>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</si>
  <si>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</si>
  <si>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</si>
  <si>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</si>
  <si>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</si>
  <si>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</si>
  <si>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</si>
  <si>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</si>
  <si>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</si>
  <si>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</si>
  <si>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</si>
  <si>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</si>
  <si>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</si>
  <si>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</si>
  <si>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</si>
  <si>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</si>
  <si>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</si>
  <si>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</si>
  <si>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</si>
  <si>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</si>
  <si>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</si>
  <si>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</si>
  <si>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</si>
  <si>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</si>
  <si>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</si>
  <si>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</si>
  <si>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</si>
  <si>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</si>
  <si>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</si>
  <si>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</si>
  <si>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</si>
  <si>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</si>
  <si>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</si>
  <si>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</si>
  <si>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</si>
  <si>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</si>
  <si>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</si>
  <si>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</si>
  <si>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</si>
  <si>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</si>
  <si>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</si>
  <si>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</si>
  <si>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</si>
  <si>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</si>
  <si>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</si>
  <si>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</si>
  <si>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</si>
  <si>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</si>
  <si>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</si>
  <si>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</si>
  <si>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</si>
  <si>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</si>
  <si>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</si>
  <si>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</si>
  <si>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</si>
  <si>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</si>
  <si>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</si>
  <si>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</si>
  <si>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</si>
  <si>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</si>
  <si>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</si>
  <si>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</si>
  <si>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</si>
  <si>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</si>
  <si>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</si>
  <si>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</si>
  <si>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</si>
  <si>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</si>
  <si>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</si>
  <si>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</si>
  <si>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</si>
  <si>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</si>
  <si>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</si>
  <si>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</si>
  <si>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</si>
  <si>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</si>
  <si>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</si>
  <si>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</si>
  <si>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</si>
  <si>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</si>
  <si>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</si>
  <si>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</si>
  <si>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</si>
  <si>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</si>
  <si>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</si>
  <si>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</si>
  <si>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</si>
  <si>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</si>
  <si>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</si>
  <si>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</si>
  <si>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</si>
  <si>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</si>
  <si>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</si>
  <si>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</si>
  <si>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</si>
  <si>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</si>
  <si>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</si>
  <si>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</si>
  <si>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</si>
  <si>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</si>
  <si>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</si>
  <si>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</si>
  <si>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</si>
  <si>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</si>
  <si>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</si>
  <si>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</si>
  <si>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</si>
  <si>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</si>
  <si>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</si>
  <si>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</si>
  <si>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</si>
  <si>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</si>
  <si>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</si>
  <si>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</si>
  <si>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</si>
  <si>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</si>
  <si>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</si>
  <si>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</si>
  <si>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</si>
  <si>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</si>
  <si>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</si>
  <si>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</si>
  <si>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</si>
  <si>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</si>
  <si>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</si>
  <si>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</si>
  <si>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</si>
  <si>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</si>
  <si>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</si>
  <si>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</si>
  <si>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</si>
  <si>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</si>
  <si>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</si>
  <si>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</si>
  <si>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</si>
  <si>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</si>
  <si>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</si>
  <si>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</si>
  <si>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</si>
  <si>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</si>
  <si>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</si>
  <si>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</si>
  <si>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</si>
  <si>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</si>
  <si>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</si>
  <si>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</si>
  <si>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</si>
  <si>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</si>
  <si>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</si>
  <si>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</si>
  <si>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</si>
  <si>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</si>
  <si>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</si>
  <si>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</si>
  <si>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</si>
  <si>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</si>
  <si>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</si>
  <si>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</si>
  <si>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</si>
  <si>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</si>
  <si>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</si>
  <si>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</si>
  <si>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</si>
  <si>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</si>
  <si>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</si>
  <si>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</si>
  <si>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</si>
  <si>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</si>
  <si>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</si>
  <si>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</si>
  <si>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</si>
  <si>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</si>
  <si>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</si>
  <si>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</si>
  <si>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</si>
  <si>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</si>
  <si>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</si>
  <si>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</si>
  <si>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</si>
  <si>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</si>
  <si>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</si>
  <si>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</si>
  <si>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</si>
  <si>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</si>
  <si>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</si>
  <si>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</si>
  <si>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</si>
  <si>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</si>
  <si>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</si>
  <si>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</si>
  <si>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</si>
  <si>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</si>
  <si>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</si>
  <si>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</si>
  <si>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</si>
  <si>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</si>
  <si>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</si>
  <si>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</si>
  <si>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</si>
  <si>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</si>
  <si>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</si>
  <si>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</si>
  <si>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</si>
  <si>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</si>
  <si>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</si>
  <si>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</si>
  <si>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</si>
  <si>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</si>
  <si>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</si>
  <si>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</si>
  <si>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</si>
  <si>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</si>
  <si>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</si>
  <si>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</si>
  <si>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</si>
  <si>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</si>
  <si>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</si>
  <si>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</si>
  <si>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</si>
  <si>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</si>
  <si>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</si>
  <si>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</si>
  <si>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</si>
  <si>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</si>
  <si>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</si>
  <si>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</si>
  <si>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</si>
  <si>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</si>
  <si>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</si>
  <si>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</si>
  <si>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</si>
  <si>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</si>
  <si>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</si>
  <si>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</si>
  <si>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</si>
  <si>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</si>
  <si>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</si>
  <si>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</si>
  <si>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</si>
  <si>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</si>
  <si>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</si>
  <si>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</si>
  <si>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</si>
  <si>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</si>
  <si>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</si>
  <si>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</si>
  <si>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</si>
  <si>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</si>
  <si>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</si>
  <si>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</si>
  <si>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</si>
  <si>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</si>
  <si>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</si>
  <si>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</si>
  <si>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</si>
  <si>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</si>
  <si>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</si>
  <si>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</si>
  <si>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</si>
  <si>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</si>
  <si>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</si>
  <si>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</si>
  <si>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</si>
  <si>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</si>
  <si>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</si>
  <si>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</si>
  <si>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</si>
  <si>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</si>
  <si>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</si>
  <si>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</si>
  <si>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</si>
  <si>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</si>
  <si>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</si>
  <si>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</si>
  <si>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</si>
  <si>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</si>
  <si>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</si>
  <si>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</si>
  <si>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</si>
  <si>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</si>
  <si>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</si>
  <si>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</si>
  <si>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</si>
  <si>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</si>
  <si>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</si>
  <si>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</si>
  <si>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</si>
  <si>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</si>
  <si>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</si>
  <si>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</si>
  <si>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</si>
  <si>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</si>
  <si>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</si>
  <si>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</si>
  <si>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</si>
  <si>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</si>
  <si>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</si>
  <si>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</si>
  <si>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</si>
  <si>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</si>
  <si>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</si>
  <si>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</si>
  <si>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</si>
  <si>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</si>
  <si>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</si>
  <si>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</si>
  <si>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</si>
  <si>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</si>
  <si>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</si>
  <si>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</si>
  <si>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</si>
  <si>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</si>
  <si>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</si>
  <si>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</si>
  <si>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</si>
  <si>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</si>
  <si>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</si>
  <si>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</si>
  <si>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</si>
  <si>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</si>
  <si>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</si>
  <si>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</si>
  <si>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</si>
  <si>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</si>
  <si>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</si>
  <si>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</si>
  <si>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</si>
  <si>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</si>
  <si>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</si>
  <si>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</si>
  <si>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</si>
  <si>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</si>
  <si>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</si>
  <si>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</si>
  <si>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</si>
  <si>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</si>
  <si>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</si>
  <si>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</si>
  <si>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</si>
  <si>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</si>
  <si>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</si>
  <si>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</si>
  <si>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</si>
  <si>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</si>
  <si>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</si>
  <si>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</si>
  <si>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</si>
  <si>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</si>
  <si>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</si>
  <si>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</si>
  <si>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</si>
  <si>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</si>
  <si>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</si>
  <si>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</si>
  <si>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</si>
  <si>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</si>
  <si>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</si>
  <si>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</si>
  <si>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</si>
  <si>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</si>
  <si>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</si>
  <si>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</si>
  <si>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</si>
  <si>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</si>
  <si>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</si>
  <si>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</si>
  <si>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</si>
  <si>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</si>
  <si>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</si>
  <si>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</si>
  <si>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</si>
  <si>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</si>
  <si>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</si>
  <si>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</si>
  <si>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</si>
  <si>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</si>
  <si>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</si>
  <si>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</si>
  <si>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</si>
  <si>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</si>
  <si>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</si>
  <si>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</si>
  <si>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</si>
  <si>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</si>
  <si>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</si>
  <si>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</si>
  <si>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</si>
  <si>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</si>
  <si>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</si>
  <si>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</si>
  <si>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</si>
  <si>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</si>
  <si>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</si>
  <si>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</si>
  <si>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</si>
  <si>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</si>
  <si>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</si>
  <si>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</si>
  <si>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</si>
  <si>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</si>
  <si>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</si>
  <si>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</si>
  <si>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</si>
  <si>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</si>
  <si>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</si>
  <si>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</si>
  <si>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</si>
  <si>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</si>
  <si>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</si>
  <si>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</si>
  <si>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</si>
  <si>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</si>
  <si>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</si>
  <si>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</si>
  <si>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</si>
  <si>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</si>
  <si>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</si>
  <si>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</si>
  <si>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</si>
  <si>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</si>
  <si>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</si>
  <si>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</si>
  <si>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</si>
  <si>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</si>
  <si>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</si>
  <si>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</si>
  <si>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</si>
  <si>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</si>
  <si>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</si>
  <si>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</si>
  <si>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</si>
  <si>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</si>
  <si>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</si>
  <si>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</si>
  <si>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</si>
  <si>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</si>
  <si>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</si>
  <si>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</si>
  <si>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</si>
  <si>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</si>
  <si>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</si>
  <si>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</si>
  <si>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</si>
  <si>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</si>
  <si>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</si>
  <si>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</si>
  <si>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</si>
  <si>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</si>
  <si>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</si>
  <si>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</si>
  <si>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</si>
  <si>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</si>
  <si>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</si>
  <si>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</si>
  <si>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</si>
  <si>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</si>
  <si>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</si>
  <si>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</si>
  <si>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</si>
  <si>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</si>
  <si>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</si>
  <si>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</si>
  <si>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</si>
  <si>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</si>
  <si>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</si>
  <si>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</si>
  <si>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</si>
  <si>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</si>
  <si>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</si>
  <si>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</si>
  <si>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</si>
  <si>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</si>
  <si>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</si>
  <si>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</si>
  <si>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</si>
  <si>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</si>
  <si>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</si>
  <si>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</si>
  <si>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</si>
  <si>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</si>
  <si>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</si>
  <si>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</si>
  <si>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</si>
  <si>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</si>
  <si>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</si>
  <si>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</si>
  <si>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</si>
  <si>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</si>
  <si>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</si>
  <si>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</si>
  <si>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</si>
  <si>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</si>
  <si>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</si>
  <si>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</si>
  <si>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</si>
  <si>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</si>
  <si>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</si>
  <si>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</si>
  <si>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</si>
  <si>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</si>
  <si>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</si>
  <si>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</si>
  <si>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</si>
  <si>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</si>
  <si>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</si>
  <si>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</si>
  <si>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</si>
  <si>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</si>
  <si>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</si>
  <si>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</si>
  <si>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</si>
  <si>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</si>
  <si>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</si>
  <si>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</si>
  <si>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</si>
  <si>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</si>
  <si>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</si>
  <si>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</si>
  <si>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</si>
  <si>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</si>
  <si>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</si>
  <si>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</si>
  <si>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</si>
  <si>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</si>
  <si>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</si>
  <si>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</si>
  <si>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</si>
  <si>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</si>
  <si>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</si>
  <si>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</si>
  <si>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</si>
  <si>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</si>
  <si>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</si>
  <si>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</si>
  <si>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</si>
  <si>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</si>
  <si>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</si>
  <si>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</si>
  <si>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</si>
  <si>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</si>
  <si>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</si>
  <si>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</si>
  <si>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</si>
  <si>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</si>
  <si>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</si>
  <si>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</si>
  <si>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</si>
  <si>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</si>
  <si>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</si>
  <si>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</si>
  <si>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</si>
  <si>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</si>
  <si>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</si>
  <si>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</si>
  <si>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</si>
  <si>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</si>
  <si>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</si>
  <si>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</si>
  <si>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</si>
  <si>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</si>
  <si>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</si>
  <si>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</si>
  <si>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</si>
  <si>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</si>
  <si>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</si>
  <si>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</si>
  <si>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</si>
  <si>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</si>
  <si>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</si>
  <si>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</si>
  <si>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</si>
  <si>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</si>
  <si>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</si>
  <si>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</si>
  <si>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</si>
  <si>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</si>
  <si>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</si>
  <si>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</si>
  <si>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</si>
  <si>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</si>
  <si>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</si>
  <si>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</si>
  <si>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</si>
  <si>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</si>
  <si>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</si>
  <si>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</si>
  <si>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</si>
  <si>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</si>
  <si>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</si>
  <si>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</si>
  <si>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</si>
  <si>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</si>
  <si>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</si>
  <si>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</si>
  <si>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</si>
  <si>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</si>
  <si>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</si>
  <si>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</si>
  <si>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</si>
  <si>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</si>
  <si>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</si>
  <si>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</si>
  <si>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</si>
  <si>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</si>
  <si>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</si>
  <si>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</si>
  <si>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</si>
  <si>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</si>
  <si>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</si>
  <si>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</si>
  <si>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</si>
  <si>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</si>
  <si>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</si>
  <si>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</si>
  <si>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</si>
  <si>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</si>
  <si>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</si>
  <si>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</si>
  <si>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</si>
  <si>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</si>
  <si>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</si>
  <si>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</si>
  <si>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</si>
  <si>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</si>
  <si>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</si>
  <si>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</si>
  <si>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</si>
  <si>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</si>
  <si>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</si>
  <si>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</si>
  <si>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</si>
  <si>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</si>
  <si>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</si>
  <si>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</si>
  <si>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</si>
  <si>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</si>
  <si>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</si>
  <si>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</si>
  <si>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</si>
  <si>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</si>
  <si>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</si>
  <si>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</si>
  <si>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</si>
  <si>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</si>
  <si>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</si>
  <si>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</si>
  <si>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</si>
  <si>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</si>
  <si>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</si>
  <si>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</si>
  <si>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</si>
  <si>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</si>
  <si>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</si>
  <si>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</si>
  <si>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</si>
  <si>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</si>
  <si>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</si>
  <si>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</si>
  <si>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</si>
  <si>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</si>
  <si>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</si>
  <si>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</si>
  <si>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</si>
  <si>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</si>
  <si>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</si>
  <si>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</si>
  <si>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</si>
  <si>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</si>
  <si>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</si>
  <si>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</si>
  <si>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</si>
  <si>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</si>
  <si>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</si>
  <si>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</si>
  <si>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</si>
  <si>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</si>
  <si>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</si>
  <si>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</si>
  <si>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</si>
  <si>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</si>
  <si>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</si>
  <si>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</si>
  <si>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</si>
  <si>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</si>
  <si>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</si>
  <si>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</si>
  <si>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</si>
  <si>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</si>
  <si>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</si>
  <si>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</si>
  <si>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</si>
  <si>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</si>
  <si>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</si>
  <si>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</si>
  <si>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</si>
  <si>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</si>
  <si>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</si>
  <si>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</si>
  <si>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</si>
  <si>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</si>
  <si>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</si>
  <si>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</si>
  <si>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</si>
  <si>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</si>
  <si>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</si>
  <si>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</si>
  <si>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</si>
  <si>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</si>
  <si>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</si>
  <si>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</si>
  <si>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</si>
  <si>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</si>
  <si>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</si>
  <si>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</si>
  <si>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</si>
  <si>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</si>
  <si>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</si>
  <si>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</si>
  <si>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</si>
  <si>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</si>
  <si>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</si>
  <si>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</si>
  <si>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</si>
  <si>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</si>
  <si>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</si>
  <si>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</si>
  <si>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</si>
  <si>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</si>
  <si>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</si>
  <si>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</si>
  <si>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</si>
  <si>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</si>
  <si>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</si>
  <si>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</si>
  <si>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</si>
  <si>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</si>
  <si>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</si>
  <si>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</si>
  <si>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</si>
  <si>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</si>
  <si>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</si>
  <si>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</si>
  <si>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</si>
  <si>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</si>
  <si>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</si>
  <si>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</si>
  <si>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</si>
  <si>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</si>
  <si>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</si>
  <si>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</si>
  <si>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</si>
  <si>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</si>
  <si>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</si>
  <si>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</si>
  <si>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</si>
  <si>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</si>
  <si>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</si>
  <si>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</si>
  <si>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</si>
  <si>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</si>
  <si>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</si>
  <si>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</si>
  <si>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</si>
  <si>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</si>
  <si>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</si>
  <si>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</si>
  <si>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</si>
  <si>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</si>
  <si>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</si>
  <si>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</si>
  <si>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</si>
  <si>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</si>
  <si>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</si>
  <si>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</si>
  <si>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</si>
  <si>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</si>
  <si>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</si>
  <si>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</si>
  <si>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</si>
  <si>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</si>
  <si>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</si>
  <si>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</si>
  <si>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</si>
  <si>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</si>
  <si>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</si>
  <si>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</si>
  <si>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</si>
  <si>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</si>
  <si>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</si>
  <si>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</si>
  <si>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</si>
  <si>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</si>
  <si>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</si>
  <si>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</si>
  <si>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</si>
  <si>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</si>
  <si>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</si>
  <si>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</si>
  <si>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</si>
  <si>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</si>
  <si>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</si>
  <si>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</si>
  <si>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</si>
  <si>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</si>
  <si>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</si>
  <si>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</si>
  <si>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</si>
  <si>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</si>
  <si>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</si>
  <si>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</si>
  <si>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</si>
  <si>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</si>
  <si>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</si>
  <si>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</si>
  <si>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</si>
  <si>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</si>
  <si>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</si>
  <si>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</si>
  <si>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</si>
  <si>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</si>
  <si>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</si>
  <si>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</si>
  <si>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</si>
  <si>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</si>
  <si>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</si>
  <si>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</si>
  <si>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</si>
  <si>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</si>
  <si>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</si>
  <si>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</si>
  <si>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</si>
  <si>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</si>
  <si>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</si>
  <si>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</si>
  <si>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</si>
  <si>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</si>
  <si>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</si>
  <si>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</si>
  <si>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</si>
  <si>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</si>
  <si>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</si>
  <si>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</si>
  <si>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</si>
  <si>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</si>
  <si>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</si>
  <si>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</si>
  <si>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</si>
  <si>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</si>
  <si>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</si>
  <si>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</si>
  <si>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</si>
  <si>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</si>
  <si>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</si>
  <si>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</si>
  <si>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</si>
  <si>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</si>
  <si>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</si>
  <si>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</si>
  <si>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</si>
  <si>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</si>
  <si>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</si>
  <si>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</si>
  <si>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</si>
  <si>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</si>
  <si>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</si>
  <si>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</si>
  <si>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</si>
  <si>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</si>
  <si>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</si>
  <si>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</si>
  <si>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</si>
  <si>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</si>
  <si>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</si>
  <si>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</si>
  <si>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</si>
  <si>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</si>
  <si>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</si>
  <si>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</si>
  <si>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</si>
  <si>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</si>
  <si>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</si>
  <si>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</si>
  <si>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</si>
  <si>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</si>
  <si>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</si>
  <si>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</si>
  <si>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</si>
  <si>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</si>
  <si>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</si>
  <si>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</si>
  <si>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</si>
  <si>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</si>
  <si>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</si>
  <si>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</si>
  <si>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</si>
  <si>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</si>
  <si>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</si>
  <si>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</si>
  <si>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</si>
  <si>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</si>
  <si>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</si>
  <si>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</si>
  <si>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</si>
  <si>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</si>
  <si>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</si>
  <si>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</si>
  <si>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</si>
  <si>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</si>
  <si>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</si>
  <si>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</si>
  <si>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</si>
  <si>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</si>
  <si>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</si>
  <si>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</si>
  <si>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</si>
  <si>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</si>
  <si>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</si>
  <si>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</si>
  <si>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</si>
  <si>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</si>
  <si>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</si>
  <si>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</si>
  <si>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</si>
  <si>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</si>
  <si>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</si>
  <si>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</si>
  <si>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</si>
  <si>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</si>
  <si>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</si>
  <si>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</si>
  <si>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</si>
  <si>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</si>
  <si>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</si>
  <si>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</si>
  <si>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</si>
  <si>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</si>
  <si>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</si>
  <si>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</si>
  <si>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</si>
  <si>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</si>
  <si>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</si>
  <si>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</si>
  <si>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</si>
  <si>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</si>
  <si>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</si>
  <si>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</si>
  <si>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</si>
  <si>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</si>
  <si>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</si>
  <si>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</si>
  <si>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</si>
  <si>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</si>
  <si>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</si>
  <si>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</si>
  <si>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</si>
  <si>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</si>
  <si>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</si>
  <si>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</si>
  <si>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</si>
  <si>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</si>
  <si>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</si>
  <si>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</si>
  <si>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</si>
  <si>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</si>
  <si>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</si>
  <si>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</si>
  <si>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</si>
  <si>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</si>
  <si>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</si>
  <si>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</si>
  <si>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</si>
  <si>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</si>
  <si>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</si>
  <si>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</si>
  <si>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</si>
  <si>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</si>
  <si>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</si>
  <si>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</si>
  <si>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</si>
  <si>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</si>
  <si>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</si>
  <si>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</si>
  <si>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</si>
  <si>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</si>
  <si>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</si>
  <si>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</si>
  <si>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</si>
  <si>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</si>
  <si>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</si>
  <si>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</si>
  <si>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</si>
  <si>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</si>
  <si>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</si>
  <si>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</si>
  <si>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</si>
  <si>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</si>
  <si>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</si>
  <si>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</si>
  <si>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</si>
  <si>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</si>
  <si>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</si>
  <si>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</si>
  <si>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</si>
  <si>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</si>
  <si>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</si>
  <si>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</si>
  <si>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</si>
  <si>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</si>
  <si>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</si>
  <si>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</si>
  <si>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</si>
  <si>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</si>
  <si>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</si>
  <si>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</si>
  <si>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</si>
  <si>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</si>
  <si>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</si>
  <si>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</si>
  <si>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</si>
  <si>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</si>
  <si>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</si>
  <si>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</si>
  <si>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</si>
  <si>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</si>
  <si>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</si>
  <si>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</si>
  <si>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</si>
  <si>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</si>
  <si>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</si>
  <si>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</si>
  <si>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</si>
  <si>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</si>
  <si>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</si>
  <si>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</si>
  <si>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</si>
  <si>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</si>
  <si>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</si>
  <si>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</si>
  <si>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</si>
  <si>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</si>
  <si>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</si>
  <si>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</si>
  <si>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</si>
  <si>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</si>
  <si>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</si>
  <si>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</si>
  <si>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</si>
  <si>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</si>
  <si>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</si>
  <si>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</si>
  <si>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</si>
  <si>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</si>
  <si>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</si>
  <si>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</si>
  <si>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</si>
  <si>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</si>
  <si>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</si>
  <si>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</si>
  <si>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</si>
  <si>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</si>
  <si>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</si>
  <si>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</si>
  <si>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</si>
  <si>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</si>
  <si>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</si>
  <si>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</si>
  <si>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</si>
  <si>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</si>
  <si>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</si>
  <si>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</si>
  <si>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</si>
  <si>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</si>
  <si>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</si>
  <si>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</si>
  <si>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</si>
  <si>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</si>
  <si>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</si>
  <si>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</si>
  <si>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</si>
  <si>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</si>
  <si>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</si>
  <si>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</si>
  <si>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</si>
  <si>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</si>
  <si>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</si>
  <si>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</si>
  <si>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</si>
  <si>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</si>
  <si>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</si>
  <si>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</si>
  <si>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</si>
  <si>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</si>
  <si>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</si>
  <si>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</si>
  <si>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</si>
  <si>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</si>
  <si>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</si>
  <si>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</si>
  <si>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</si>
  <si>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</si>
  <si>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</si>
  <si>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</si>
  <si>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</si>
  <si>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</si>
  <si>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</si>
  <si>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</si>
  <si>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</si>
  <si>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</si>
  <si>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</si>
  <si>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</si>
  <si>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</si>
  <si>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</si>
  <si>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</si>
  <si>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</si>
  <si>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</si>
  <si>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</si>
  <si>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</si>
  <si>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</si>
  <si>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</si>
  <si>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</si>
  <si>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</si>
  <si>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</si>
  <si>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</si>
  <si>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</si>
  <si>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</si>
  <si>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</si>
  <si>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</si>
  <si>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</si>
  <si>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</si>
  <si>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</si>
  <si>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</si>
  <si>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</si>
  <si>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</si>
  <si>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</si>
  <si>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</si>
  <si>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</si>
  <si>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</si>
  <si>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</si>
  <si>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</si>
  <si>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</si>
  <si>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</si>
  <si>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</si>
  <si>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</si>
  <si>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</si>
  <si>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</si>
  <si>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</si>
  <si>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</si>
  <si>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</si>
  <si>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</si>
  <si>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</si>
  <si>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</si>
  <si>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</si>
  <si>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</si>
  <si>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</si>
  <si>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</si>
  <si>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</si>
  <si>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</si>
  <si>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</si>
  <si>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</si>
  <si>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</si>
  <si>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</si>
  <si>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</si>
  <si>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</si>
  <si>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</si>
  <si>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</si>
  <si>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</si>
  <si>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</si>
  <si>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</si>
  <si>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</si>
  <si>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</si>
  <si>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</si>
  <si>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</si>
  <si>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</si>
  <si>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</si>
  <si>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</si>
  <si>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</si>
  <si>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</si>
  <si>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</si>
  <si>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</si>
  <si>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</si>
  <si>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</si>
  <si>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</si>
  <si>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</si>
  <si>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</si>
  <si>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</si>
  <si>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</si>
  <si>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</si>
  <si>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</si>
  <si>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</si>
  <si>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</si>
  <si>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</si>
  <si>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</si>
  <si>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</si>
  <si>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</si>
  <si>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</si>
  <si>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</si>
  <si>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</si>
  <si>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</si>
  <si>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</si>
  <si>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</si>
  <si>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</si>
  <si>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</si>
  <si>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</si>
  <si>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</si>
  <si>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</si>
  <si>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</si>
  <si>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</si>
  <si>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</si>
  <si>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</si>
  <si>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</si>
  <si>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</si>
  <si>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</si>
  <si>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</si>
  <si>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</si>
  <si>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</si>
  <si>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</si>
  <si>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</si>
  <si>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</si>
  <si>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</si>
  <si>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</si>
  <si>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</si>
  <si>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</si>
  <si>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</si>
  <si>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</si>
  <si>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</si>
  <si>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</si>
  <si>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</si>
  <si>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</si>
  <si>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</si>
  <si>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</si>
  <si>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</si>
  <si>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</si>
  <si>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</si>
  <si>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</si>
  <si>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</si>
  <si>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</si>
  <si>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</si>
  <si>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</si>
  <si>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</si>
  <si>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</si>
  <si>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</si>
  <si>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</si>
  <si>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</si>
  <si>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</si>
  <si>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</si>
  <si>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</si>
  <si>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</si>
  <si>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</si>
  <si>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</si>
  <si>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</si>
  <si>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</si>
  <si>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</si>
  <si>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</si>
  <si>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</si>
  <si>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</si>
  <si>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</si>
  <si>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</si>
  <si>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</si>
  <si>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</si>
  <si>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</si>
  <si>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</si>
  <si>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</si>
  <si>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</si>
  <si>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</si>
  <si>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</si>
  <si>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</si>
  <si>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</si>
  <si>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</si>
  <si>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</si>
  <si>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</si>
  <si>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</si>
  <si>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</si>
  <si>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</si>
  <si>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</si>
  <si>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</si>
  <si>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</si>
  <si>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</si>
  <si>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</si>
  <si>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</si>
  <si>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</si>
  <si>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</si>
  <si>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</si>
  <si>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</si>
  <si>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</si>
  <si>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</si>
  <si>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</si>
  <si>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</si>
  <si>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</si>
  <si>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</si>
  <si>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</si>
  <si>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</si>
  <si>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</si>
  <si>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</si>
  <si>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</si>
  <si>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</si>
  <si>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</si>
  <si>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</si>
  <si>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</si>
  <si>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</si>
  <si>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</si>
  <si>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</si>
  <si>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</si>
  <si>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</si>
  <si>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</si>
  <si>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</si>
  <si>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</si>
  <si>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</si>
  <si>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</si>
  <si>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</si>
  <si>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</si>
  <si>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</si>
  <si>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</si>
  <si>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</si>
  <si>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</si>
  <si>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</si>
  <si>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</si>
  <si>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</si>
  <si>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</si>
  <si>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</si>
  <si>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</si>
  <si>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</si>
  <si>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</si>
  <si>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</si>
  <si>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</si>
  <si>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</si>
  <si>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</si>
  <si>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</si>
  <si>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</si>
  <si>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</si>
  <si>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</si>
  <si>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</si>
  <si>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</si>
  <si>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</si>
  <si>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</si>
  <si>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</si>
  <si>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</si>
  <si>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</si>
  <si>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</si>
  <si>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</si>
  <si>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</si>
  <si>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</si>
  <si>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</si>
  <si>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</si>
  <si>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</si>
  <si>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</si>
  <si>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</si>
  <si>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</si>
  <si>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</si>
  <si>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</si>
  <si>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</si>
  <si>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</si>
  <si>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</si>
  <si>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</si>
  <si>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</si>
  <si>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</si>
  <si>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</si>
  <si>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</si>
  <si>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</si>
  <si>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</si>
  <si>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</si>
  <si>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</si>
  <si>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</si>
  <si>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</si>
  <si>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</si>
  <si>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</si>
  <si>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</si>
  <si>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</si>
  <si>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</si>
  <si>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</si>
  <si>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</si>
  <si>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</si>
  <si>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</si>
  <si>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</si>
  <si>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</si>
  <si>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</si>
  <si>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</si>
  <si>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</si>
  <si>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</si>
  <si>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</si>
  <si>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</si>
  <si>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</si>
  <si>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</si>
  <si>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</si>
  <si>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</si>
  <si>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</si>
  <si>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</si>
  <si>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</si>
  <si>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</si>
  <si>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</si>
  <si>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</si>
  <si>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</si>
  <si>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</si>
  <si>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</si>
  <si>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</si>
  <si>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</si>
  <si>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</si>
  <si>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</si>
  <si>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</si>
  <si>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</si>
  <si>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</si>
  <si>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</si>
  <si>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</si>
  <si>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</si>
  <si>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</si>
  <si>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</si>
  <si>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</si>
  <si>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</si>
  <si>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</si>
  <si>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</si>
  <si>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</si>
  <si>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</si>
  <si>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</si>
  <si>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</si>
  <si>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</si>
  <si>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</si>
  <si>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</si>
  <si>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</si>
  <si>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</si>
  <si>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</si>
  <si>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</si>
  <si>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</si>
  <si>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</si>
  <si>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</si>
  <si>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</si>
  <si>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</si>
  <si>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</si>
  <si>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</si>
  <si>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</si>
  <si>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</si>
  <si>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</si>
  <si>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</si>
  <si>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</si>
  <si>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</si>
  <si>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</si>
  <si>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</si>
  <si>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</si>
  <si>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</si>
  <si>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</si>
  <si>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</si>
  <si>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</si>
  <si>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</si>
  <si>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</si>
  <si>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</si>
  <si>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</si>
  <si>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</si>
  <si>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</si>
  <si>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</si>
  <si>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</si>
  <si>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</si>
  <si>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</si>
  <si>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</si>
  <si>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</si>
  <si>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</si>
  <si>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</si>
  <si>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</si>
  <si>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</si>
  <si>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</si>
  <si>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</si>
  <si>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</si>
  <si>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</si>
  <si>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</si>
  <si>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</si>
  <si>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</si>
  <si>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</si>
  <si>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</si>
  <si>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</si>
  <si>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</si>
  <si>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</si>
  <si>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</si>
  <si>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</si>
  <si>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</si>
  <si>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</si>
  <si>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</si>
  <si>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</si>
  <si>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</si>
  <si>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</si>
  <si>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</si>
  <si>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</si>
  <si>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</si>
  <si>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</si>
  <si>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</si>
  <si>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</si>
  <si>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</si>
  <si>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</si>
  <si>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</si>
  <si>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</si>
  <si>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</si>
  <si>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</si>
  <si>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</si>
  <si>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</si>
  <si>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</si>
  <si>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</si>
  <si>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</si>
  <si>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</si>
  <si>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</si>
  <si>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</si>
  <si>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</si>
  <si>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</si>
  <si>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</si>
  <si>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</si>
  <si>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</si>
  <si>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</si>
  <si>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</si>
  <si>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</si>
  <si>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</si>
  <si>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</si>
  <si>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</si>
  <si>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</si>
  <si>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</si>
  <si>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</si>
  <si>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</si>
  <si>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</si>
  <si>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</si>
  <si>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</si>
  <si>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</si>
  <si>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</si>
  <si>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</si>
  <si>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</si>
  <si>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</si>
  <si>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</si>
  <si>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</si>
  <si>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</si>
  <si>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</si>
  <si>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</si>
  <si>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</si>
  <si>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</si>
  <si>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</si>
  <si>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</si>
  <si>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</si>
  <si>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</si>
  <si>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</si>
  <si>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</si>
  <si>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</si>
  <si>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</si>
  <si>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</si>
  <si>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</si>
  <si>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</si>
  <si>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</si>
  <si>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</si>
  <si>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</si>
  <si>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</si>
  <si>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</si>
  <si>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</si>
  <si>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</si>
  <si>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</si>
  <si>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</si>
  <si>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</si>
  <si>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</si>
  <si>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</si>
  <si>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</si>
  <si>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</si>
  <si>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</si>
  <si>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</si>
  <si>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</si>
  <si>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</si>
  <si>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</si>
  <si>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</si>
  <si>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</si>
  <si>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</si>
  <si>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</si>
  <si>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</si>
  <si>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</si>
  <si>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</si>
  <si>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</si>
  <si>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</si>
  <si>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</si>
  <si>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</si>
  <si>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</si>
  <si>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</si>
  <si>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</si>
  <si>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</si>
  <si>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</si>
  <si>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</si>
  <si>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</si>
  <si>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</si>
  <si>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</si>
  <si>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</si>
  <si>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</si>
  <si>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</si>
  <si>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</si>
  <si>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</si>
  <si>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</si>
  <si>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</si>
  <si>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</si>
  <si>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</si>
  <si>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</si>
  <si>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</si>
  <si>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</si>
  <si>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</si>
  <si>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</si>
  <si>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</si>
  <si>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</si>
  <si>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</si>
  <si>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</si>
  <si>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</si>
  <si>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</si>
  <si>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</si>
  <si>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</si>
  <si>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</si>
  <si>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</si>
  <si>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</si>
  <si>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</si>
  <si>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</si>
  <si>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</si>
  <si>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</si>
  <si>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</si>
  <si>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</si>
  <si>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</si>
  <si>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</si>
  <si>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</si>
  <si>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</si>
  <si>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</si>
  <si>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</si>
  <si>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</si>
  <si>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</si>
  <si>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</si>
  <si>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</si>
  <si>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</si>
  <si>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</si>
  <si>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</si>
  <si>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</si>
  <si>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</si>
  <si>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</si>
  <si>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</si>
  <si>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</si>
  <si>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</si>
  <si>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</si>
  <si>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</si>
  <si>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</si>
  <si>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</si>
  <si>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</si>
  <si>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</si>
  <si>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</si>
  <si>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</si>
  <si>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</si>
  <si>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</si>
  <si>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</si>
  <si>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</si>
  <si>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</si>
  <si>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</si>
  <si>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</si>
  <si>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</si>
  <si>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</si>
  <si>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</si>
  <si>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</si>
  <si>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</si>
  <si>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</si>
  <si>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</si>
  <si>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</si>
  <si>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</si>
  <si>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</si>
  <si>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</si>
  <si>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</si>
  <si>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</si>
  <si>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</si>
  <si>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</si>
  <si>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</si>
  <si>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</si>
  <si>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</si>
  <si>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</si>
  <si>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</si>
  <si>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</si>
  <si>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</si>
  <si>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</si>
  <si>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</si>
  <si>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</si>
  <si>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</si>
  <si>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</si>
  <si>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</si>
  <si>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</si>
  <si>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</si>
  <si>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</si>
  <si>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</si>
  <si>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</si>
  <si>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</si>
  <si>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</si>
  <si>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</si>
  <si>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</si>
  <si>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</si>
  <si>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</si>
  <si>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</si>
  <si>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</si>
  <si>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</si>
  <si>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</si>
  <si>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</si>
  <si>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</si>
  <si>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</si>
  <si>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</si>
  <si>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</si>
  <si>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</si>
  <si>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</si>
  <si>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</si>
  <si>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</si>
  <si>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</si>
  <si>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</si>
  <si>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</si>
  <si>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</si>
  <si>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</si>
  <si>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</si>
  <si>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</si>
  <si>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</si>
  <si>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</si>
  <si>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</si>
  <si>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</si>
  <si>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</si>
  <si>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</si>
  <si>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</si>
  <si>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</si>
  <si>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</si>
  <si>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</si>
  <si>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</si>
  <si>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</si>
  <si>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</si>
  <si>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</si>
  <si>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</si>
  <si>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</si>
  <si>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</si>
  <si>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</si>
  <si>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</si>
  <si>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</si>
  <si>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</si>
  <si>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</si>
  <si>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</si>
  <si>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</si>
  <si>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</si>
  <si>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</si>
  <si>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</si>
  <si>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</si>
  <si>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</si>
  <si>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</si>
  <si>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</si>
  <si>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</si>
  <si>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</si>
  <si>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</si>
  <si>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</si>
  <si>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</si>
  <si>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</si>
  <si>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</si>
  <si>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</si>
  <si>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</si>
  <si>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</si>
  <si>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</si>
  <si>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</si>
  <si>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</si>
  <si>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</si>
  <si>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</si>
  <si>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</si>
  <si>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</si>
  <si>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</si>
  <si>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</si>
  <si>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</si>
  <si>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</si>
  <si>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</si>
  <si>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</si>
  <si>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</si>
  <si>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</si>
  <si>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</si>
  <si>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</si>
  <si>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</si>
  <si>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</si>
  <si>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</si>
  <si>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</si>
  <si>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</si>
  <si>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</si>
  <si>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</si>
  <si>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</si>
  <si>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</si>
  <si>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</si>
  <si>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</si>
  <si>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</si>
  <si>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</si>
  <si>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</si>
  <si>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</si>
  <si>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</si>
  <si>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</si>
  <si>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</si>
  <si>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</si>
  <si>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</si>
  <si>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</si>
  <si>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</si>
  <si>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</si>
  <si>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</si>
  <si>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</si>
  <si>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</si>
  <si>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</si>
  <si>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</si>
  <si>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</si>
  <si>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</si>
  <si>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</si>
  <si>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</si>
  <si>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</si>
  <si>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</si>
  <si>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</si>
  <si>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</si>
  <si>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</si>
  <si>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</si>
  <si>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</si>
  <si>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</si>
  <si>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</si>
  <si>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</si>
  <si>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</si>
  <si>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</si>
  <si>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</si>
  <si>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</si>
  <si>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</si>
  <si>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</si>
  <si>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</si>
  <si>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</si>
  <si>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</si>
  <si>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</si>
  <si>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</si>
  <si>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</si>
  <si>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</si>
  <si>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</si>
  <si>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</si>
  <si>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</si>
  <si>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</si>
  <si>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</si>
  <si>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</si>
  <si>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</si>
  <si>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</si>
  <si>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</si>
  <si>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</si>
  <si>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</si>
  <si>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</si>
  <si>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</si>
  <si>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</si>
  <si>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</si>
  <si>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</si>
  <si>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</si>
  <si>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</si>
  <si>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</si>
  <si>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</si>
  <si>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</si>
  <si>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</si>
  <si>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</si>
  <si>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</si>
  <si>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</si>
  <si>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</si>
  <si>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</si>
  <si>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</si>
  <si>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</si>
  <si>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</si>
  <si>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</si>
  <si>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</si>
  <si>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</si>
  <si>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</si>
  <si>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</si>
  <si>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</si>
  <si>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</si>
  <si>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</si>
  <si>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</si>
  <si>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</si>
  <si>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</si>
  <si>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</si>
  <si>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</si>
  <si>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</si>
  <si>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</si>
  <si>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</si>
  <si>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</si>
  <si>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</si>
  <si>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</si>
  <si>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</si>
  <si>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</si>
  <si>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</si>
  <si>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</si>
  <si>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</si>
  <si>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</si>
  <si>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</si>
  <si>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</si>
  <si>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</si>
  <si>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</si>
  <si>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</si>
  <si>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</si>
  <si>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</si>
  <si>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</si>
  <si>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</si>
  <si>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</si>
  <si>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</si>
  <si>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</si>
  <si>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</si>
  <si>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</si>
  <si>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</si>
  <si>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</si>
  <si>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</si>
  <si>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</si>
  <si>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</si>
  <si>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</si>
  <si>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</si>
  <si>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</si>
  <si>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</si>
  <si>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</si>
  <si>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</si>
  <si>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</si>
  <si>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</si>
  <si>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</si>
  <si>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</si>
  <si>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</si>
  <si>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</si>
  <si>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</si>
  <si>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</si>
  <si>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</si>
  <si>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</si>
  <si>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</si>
  <si>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</si>
  <si>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</si>
  <si>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</si>
  <si>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</si>
  <si>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</si>
  <si>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</si>
  <si>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</si>
  <si>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</si>
  <si>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</si>
  <si>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</si>
  <si>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</si>
  <si>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</si>
  <si>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</si>
  <si>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</si>
  <si>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</si>
  <si>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</si>
  <si>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</si>
  <si>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</si>
  <si>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</si>
  <si>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</si>
  <si>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</si>
  <si>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</si>
  <si>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</si>
  <si>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</si>
  <si>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</si>
  <si>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</si>
  <si>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</si>
  <si>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</si>
  <si>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</si>
  <si>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</si>
  <si>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</si>
  <si>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</si>
  <si>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</si>
  <si>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</si>
  <si>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</si>
  <si>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</si>
  <si>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</si>
  <si>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</si>
  <si>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</si>
  <si>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</si>
  <si>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</si>
  <si>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</si>
  <si>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</si>
  <si>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</si>
  <si>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</si>
  <si>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</si>
  <si>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</si>
  <si>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</si>
  <si>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</si>
  <si>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</si>
  <si>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</si>
  <si>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</si>
  <si>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</si>
  <si>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</si>
  <si>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</si>
  <si>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</si>
  <si>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</si>
  <si>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</si>
  <si>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</si>
  <si>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</si>
  <si>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</si>
  <si>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</si>
  <si>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</si>
  <si>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</si>
  <si>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</si>
  <si>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</si>
  <si>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</si>
  <si>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</si>
  <si>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</si>
  <si>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</si>
  <si>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</si>
  <si>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</si>
  <si>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</si>
  <si>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</si>
  <si>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</si>
  <si>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</si>
  <si>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</si>
  <si>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</si>
  <si>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</si>
  <si>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</si>
  <si>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</si>
  <si>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</si>
  <si>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</si>
  <si>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</si>
  <si>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</si>
  <si>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</si>
  <si>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</si>
  <si>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</si>
  <si>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</si>
  <si>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</si>
  <si>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</si>
  <si>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</si>
  <si>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</si>
  <si>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</si>
  <si>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</si>
  <si>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</si>
  <si>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</si>
  <si>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</si>
  <si>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</si>
  <si>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</si>
  <si>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</si>
  <si>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</si>
  <si>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</si>
  <si>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</si>
  <si>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</si>
  <si>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</si>
  <si>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</si>
  <si>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</si>
  <si>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</si>
  <si>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</si>
  <si>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</si>
  <si>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</si>
  <si>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</si>
  <si>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</si>
  <si>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</si>
  <si>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</si>
  <si>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</si>
  <si>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</si>
  <si>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</si>
  <si>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</si>
  <si>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</si>
  <si>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</si>
  <si>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</si>
  <si>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</si>
  <si>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</si>
  <si>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</si>
  <si>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</si>
  <si>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</si>
  <si>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</si>
  <si>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</si>
  <si>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</si>
  <si>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</si>
  <si>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</si>
  <si>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</si>
  <si>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</si>
  <si>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</si>
  <si>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</si>
  <si>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</si>
  <si>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</si>
  <si>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</si>
  <si>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</si>
  <si>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</si>
  <si>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</si>
  <si>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</si>
  <si>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</si>
  <si>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</si>
  <si>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</si>
  <si>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</si>
  <si>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</si>
  <si>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</si>
  <si>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</si>
  <si>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</si>
  <si>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</si>
  <si>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</si>
  <si>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</si>
  <si>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</si>
  <si>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</si>
  <si>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</si>
  <si>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</si>
  <si>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</si>
  <si>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</si>
  <si>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</si>
  <si>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</si>
  <si>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</si>
  <si>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</si>
  <si>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</si>
  <si>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</si>
  <si>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</si>
  <si>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</si>
  <si>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</si>
  <si>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</si>
  <si>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</si>
  <si>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</si>
  <si>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</si>
  <si>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</si>
  <si>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</si>
  <si>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</si>
  <si>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</si>
  <si>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</si>
  <si>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</si>
  <si>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</si>
  <si>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</si>
  <si>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</si>
  <si>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</si>
  <si>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</si>
  <si>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</si>
  <si>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</si>
  <si>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</si>
  <si>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</si>
  <si>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</si>
  <si>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</si>
  <si>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</si>
  <si>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</si>
  <si>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</si>
  <si>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</si>
  <si>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</si>
  <si>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</si>
  <si>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</si>
  <si>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</si>
  <si>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</si>
  <si>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</si>
  <si>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</si>
  <si>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</si>
  <si>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</si>
  <si>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</si>
  <si>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</si>
  <si>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</si>
  <si>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</si>
  <si>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</si>
  <si>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</si>
  <si>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</si>
  <si>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</si>
  <si>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</si>
  <si>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</si>
  <si>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</si>
  <si>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</si>
  <si>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</si>
  <si>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</si>
  <si>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</si>
  <si>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</si>
  <si>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</si>
  <si>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</si>
  <si>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</si>
  <si>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</si>
  <si>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</si>
  <si>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</si>
  <si>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</si>
  <si>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</si>
  <si>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</si>
  <si>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</si>
  <si>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</si>
  <si>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</si>
  <si>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</si>
  <si>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</si>
  <si>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</si>
  <si>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</si>
  <si>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</si>
  <si>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</si>
  <si>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</si>
  <si>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</si>
  <si>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</si>
  <si>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</si>
  <si>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</si>
  <si>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</si>
  <si>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</si>
  <si>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</si>
  <si>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</si>
  <si>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</si>
  <si>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</si>
  <si>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</si>
  <si>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</si>
  <si>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</si>
  <si>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</si>
  <si>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</si>
  <si>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</si>
  <si>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</si>
  <si>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</si>
  <si>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</si>
  <si>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</si>
  <si>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</si>
  <si>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</si>
  <si>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</si>
  <si>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</si>
  <si>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</si>
  <si>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</si>
  <si>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</si>
  <si>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</si>
  <si>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</si>
  <si>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</si>
  <si>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</si>
  <si>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</si>
  <si>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</si>
  <si>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</si>
  <si>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</si>
  <si>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</si>
  <si>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</si>
  <si>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</si>
  <si>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</si>
  <si>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</si>
  <si>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</si>
  <si>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</si>
  <si>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</si>
  <si>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</si>
  <si>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</si>
  <si>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</si>
  <si>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</si>
  <si>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</si>
  <si>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</si>
  <si>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</si>
  <si>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</si>
  <si>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</si>
  <si>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</si>
  <si>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</si>
  <si>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</si>
  <si>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</si>
  <si>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</si>
  <si>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</si>
  <si>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</si>
  <si>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</si>
  <si>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</si>
  <si>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</si>
  <si>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</si>
  <si>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</si>
  <si>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</si>
  <si>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</si>
  <si>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</si>
  <si>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</si>
  <si>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</si>
  <si>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</si>
  <si>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</si>
  <si>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</si>
  <si>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</si>
  <si>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</si>
  <si>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</si>
  <si>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</si>
  <si>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</si>
  <si>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</si>
  <si>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</si>
  <si>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</si>
  <si>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</si>
  <si>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</si>
  <si>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</si>
  <si>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</si>
  <si>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</si>
  <si>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</si>
  <si>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</si>
  <si>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</si>
  <si>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</si>
  <si>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</si>
  <si>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</si>
  <si>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</si>
  <si>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</si>
  <si>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</si>
  <si>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</si>
  <si>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</si>
  <si>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</si>
  <si>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</si>
  <si>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</si>
  <si>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</si>
  <si>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</si>
  <si>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</si>
  <si>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</si>
  <si>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</si>
  <si>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</si>
  <si>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</si>
  <si>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</si>
  <si>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</si>
  <si>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</si>
  <si>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</si>
  <si>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</si>
  <si>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</si>
  <si>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</si>
  <si>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</si>
  <si>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</si>
  <si>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</si>
  <si>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</si>
  <si>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</si>
  <si>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</si>
  <si>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</si>
  <si>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</si>
  <si>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</si>
  <si>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</si>
  <si>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</si>
  <si>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</si>
  <si>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</si>
  <si>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</si>
  <si>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</si>
  <si>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</si>
  <si>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</si>
  <si>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</si>
  <si>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</si>
  <si>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</si>
  <si>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</si>
  <si>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</si>
  <si>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</si>
  <si>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</si>
  <si>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</si>
  <si>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</si>
  <si>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</si>
  <si>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</si>
  <si>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</si>
  <si>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</si>
  <si>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</si>
  <si>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</si>
  <si>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</si>
  <si>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</si>
  <si>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</si>
  <si>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</si>
  <si>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</si>
  <si>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</si>
  <si>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</si>
  <si>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</si>
  <si>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</si>
  <si>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</si>
  <si>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</si>
  <si>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</si>
  <si>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</si>
  <si>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</si>
  <si>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</si>
  <si>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</si>
  <si>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</si>
  <si>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</si>
  <si>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</si>
  <si>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</si>
  <si>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</si>
  <si>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</si>
  <si>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</si>
  <si>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</si>
  <si>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</si>
  <si>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</si>
  <si>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</si>
  <si>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</si>
  <si>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</si>
  <si>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</si>
  <si>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</si>
  <si>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</si>
  <si>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</si>
  <si>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</si>
  <si>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</si>
  <si>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</si>
  <si>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</si>
  <si>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</si>
  <si>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</si>
  <si>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</si>
  <si>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</si>
  <si>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</si>
  <si>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</si>
  <si>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</si>
  <si>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</si>
  <si>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</si>
  <si>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</si>
  <si>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</si>
  <si>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</si>
  <si>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</si>
  <si>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</si>
  <si>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</si>
  <si>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</si>
  <si>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</si>
  <si>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</si>
  <si>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</si>
  <si>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</si>
  <si>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</si>
  <si>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</si>
  <si>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</si>
  <si>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</si>
  <si>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</si>
  <si>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</si>
  <si>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</si>
  <si>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</si>
  <si>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</si>
  <si>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</si>
  <si>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</si>
  <si>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</si>
  <si>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</si>
  <si>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</si>
  <si>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</si>
  <si>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</si>
  <si>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</si>
  <si>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</si>
  <si>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</si>
  <si>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</si>
  <si>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</si>
  <si>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</si>
  <si>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</si>
  <si>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</si>
  <si>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</si>
  <si>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</si>
  <si>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</si>
  <si>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</si>
  <si>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</si>
  <si>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</si>
  <si>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</si>
  <si>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</si>
  <si>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</si>
  <si>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</si>
  <si>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</si>
  <si>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</si>
  <si>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</si>
  <si>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</si>
  <si>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</si>
  <si>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</si>
  <si>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</si>
  <si>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</si>
  <si>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</si>
  <si>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</si>
  <si>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</si>
  <si>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</si>
  <si>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</si>
  <si>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</si>
  <si>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</si>
  <si>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</si>
  <si>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</si>
  <si>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</si>
  <si>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</si>
  <si>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</si>
  <si>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</si>
  <si>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</si>
  <si>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</si>
  <si>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</si>
  <si>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</si>
  <si>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</si>
  <si>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</si>
  <si>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</si>
  <si>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</si>
  <si>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</si>
  <si>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</si>
  <si>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</si>
  <si>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</si>
  <si>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</si>
  <si>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</si>
  <si>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</si>
  <si>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</si>
  <si>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</si>
  <si>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</si>
  <si>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</si>
  <si>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</si>
  <si>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</si>
  <si>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</si>
  <si>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</si>
  <si>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</si>
  <si>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</si>
  <si>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</si>
  <si>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</si>
  <si>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</si>
  <si>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</si>
  <si>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</si>
  <si>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</si>
  <si>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</si>
  <si>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</si>
  <si>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</si>
  <si>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</si>
  <si>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</si>
  <si>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</si>
  <si>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</si>
  <si>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</si>
  <si>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</si>
  <si>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</si>
  <si>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</si>
  <si>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</si>
  <si>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</si>
  <si>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</si>
  <si>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</si>
  <si>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</si>
  <si>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</si>
  <si>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</si>
  <si>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</si>
  <si>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</si>
  <si>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</si>
  <si>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</si>
  <si>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</si>
  <si>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</si>
  <si>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</si>
  <si>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</si>
  <si>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</si>
  <si>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</si>
  <si>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</si>
  <si>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</si>
  <si>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</si>
  <si>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</si>
  <si>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</si>
  <si>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</si>
  <si>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</si>
  <si>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</si>
  <si>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</si>
  <si>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</si>
  <si>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</si>
  <si>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</si>
  <si>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</si>
  <si>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</si>
  <si>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</si>
  <si>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</si>
  <si>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</si>
  <si>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</si>
  <si>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</si>
  <si>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</si>
  <si>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</si>
  <si>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</si>
  <si>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</si>
  <si>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</si>
  <si>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</si>
  <si>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</si>
  <si>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</si>
  <si>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</si>
  <si>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</si>
  <si>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</si>
  <si>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</si>
  <si>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</si>
  <si>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</si>
  <si>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</si>
  <si>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</si>
  <si>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</si>
  <si>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</si>
  <si>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</si>
  <si>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</si>
  <si>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</si>
  <si>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</si>
  <si>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</si>
  <si>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</si>
  <si>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</si>
  <si>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</si>
  <si>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</si>
  <si>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</si>
  <si>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</si>
  <si>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</si>
  <si>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</si>
  <si>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</si>
  <si>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</si>
  <si>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</si>
  <si>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</si>
  <si>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</si>
  <si>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</si>
  <si>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</si>
  <si>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</si>
  <si>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</si>
  <si>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</si>
  <si>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</si>
  <si>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</si>
  <si>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</si>
  <si>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</si>
  <si>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</si>
  <si>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</si>
  <si>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</si>
  <si>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</si>
  <si>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</si>
  <si>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</si>
  <si>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</si>
  <si>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</si>
  <si>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</si>
  <si>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</si>
  <si>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</si>
  <si>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</si>
  <si>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</si>
  <si>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</si>
  <si>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</si>
  <si>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</si>
  <si>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</si>
  <si>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</si>
  <si>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</si>
  <si>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</si>
  <si>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</si>
  <si>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</si>
  <si>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</si>
  <si>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</si>
  <si>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</si>
  <si>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</si>
  <si>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</si>
  <si>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</si>
  <si>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</si>
  <si>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</si>
  <si>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</si>
  <si>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</si>
  <si>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</si>
  <si>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</si>
  <si>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</si>
  <si>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</si>
  <si>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</si>
  <si>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</si>
  <si>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</si>
  <si>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</si>
  <si>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</si>
  <si>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</si>
  <si>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</si>
  <si>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</si>
  <si>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</si>
  <si>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</si>
  <si>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</si>
  <si>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</si>
  <si>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</si>
  <si>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</si>
  <si>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</si>
  <si>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</si>
  <si>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</si>
  <si>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</si>
  <si>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</si>
  <si>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</si>
  <si>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</si>
  <si>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</si>
  <si>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</si>
  <si>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</si>
  <si>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</si>
  <si>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</si>
  <si>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</si>
  <si>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</si>
  <si>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</si>
  <si>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</si>
  <si>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</si>
  <si>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</si>
  <si>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</si>
  <si>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</si>
  <si>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</si>
  <si>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</si>
  <si>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</si>
  <si>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</si>
  <si>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</si>
  <si>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</si>
  <si>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</si>
  <si>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</si>
  <si>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</si>
  <si>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</si>
  <si>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</si>
  <si>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</si>
  <si>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</si>
  <si>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</si>
  <si>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</si>
  <si>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</si>
  <si>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</si>
  <si>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</si>
  <si>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</si>
  <si>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</si>
  <si>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</si>
  <si>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</si>
  <si>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</si>
  <si>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</si>
  <si>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</si>
  <si>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</si>
  <si>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</si>
  <si>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</si>
  <si>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</si>
  <si>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</si>
  <si>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</si>
  <si>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</si>
  <si>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</si>
  <si>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</si>
  <si>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</si>
  <si>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</si>
  <si>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</si>
  <si>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</si>
  <si>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</si>
  <si>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</si>
  <si>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</si>
  <si>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</si>
  <si>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</si>
  <si>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</si>
  <si>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</si>
  <si>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</si>
  <si>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</si>
  <si>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</si>
  <si>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</si>
  <si>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</si>
  <si>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</si>
  <si>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</si>
  <si>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</si>
  <si>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</si>
  <si>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</si>
  <si>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</si>
  <si>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</si>
  <si>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</si>
  <si>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</si>
  <si>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</si>
  <si>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</si>
  <si>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</si>
  <si>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</si>
  <si>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</si>
  <si>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</si>
  <si>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</si>
  <si>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</si>
  <si>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</si>
  <si>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</si>
  <si>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</si>
  <si>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</si>
  <si>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</si>
  <si>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</si>
  <si>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</si>
  <si>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</si>
  <si>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</si>
  <si>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</si>
  <si>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</si>
  <si>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</si>
  <si>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</si>
  <si>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</si>
  <si>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</si>
  <si>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</si>
  <si>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</si>
  <si>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</si>
  <si>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</si>
  <si>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</si>
  <si>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</si>
  <si>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</si>
  <si>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</si>
  <si>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</si>
  <si>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</si>
  <si>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</si>
  <si>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</si>
  <si>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</si>
  <si>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</si>
  <si>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</si>
  <si>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</si>
  <si>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</si>
  <si>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</si>
  <si>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</si>
  <si>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</si>
  <si>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</si>
  <si>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</si>
  <si>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</si>
  <si>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</si>
  <si>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</si>
  <si>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</si>
  <si>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</si>
  <si>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</si>
  <si>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</si>
  <si>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</si>
  <si>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</si>
  <si>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</si>
  <si>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</si>
  <si>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</si>
  <si>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</si>
  <si>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</si>
  <si>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</si>
  <si>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</si>
  <si>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</si>
  <si>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</si>
  <si>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</si>
  <si>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</si>
  <si>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</si>
  <si>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</si>
  <si>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</si>
  <si>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</si>
  <si>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</si>
  <si>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</si>
  <si>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</si>
  <si>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</si>
  <si>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</si>
  <si>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</si>
  <si>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</si>
  <si>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</si>
  <si>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</si>
  <si>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</si>
  <si>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</si>
  <si>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</si>
  <si>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</si>
  <si>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</si>
  <si>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</si>
  <si>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</si>
  <si>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</si>
  <si>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</si>
  <si>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</si>
  <si>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</si>
  <si>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</si>
  <si>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</si>
  <si>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</si>
  <si>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</si>
  <si>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</si>
  <si>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</si>
  <si>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</si>
  <si>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</si>
  <si>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</si>
  <si>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</si>
  <si>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</si>
  <si>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</si>
  <si>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</si>
  <si>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</si>
  <si>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</si>
  <si>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</si>
  <si>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</si>
  <si>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</si>
  <si>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</si>
  <si>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</si>
  <si>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</si>
  <si>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</si>
  <si>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</si>
  <si>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</si>
  <si>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</si>
  <si>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</si>
  <si>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</si>
  <si>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</si>
  <si>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</si>
  <si>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</si>
  <si>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</si>
  <si>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</si>
  <si>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</si>
  <si>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</si>
  <si>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</si>
  <si>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</si>
  <si>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</si>
  <si>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</si>
  <si>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</si>
  <si>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</si>
  <si>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</si>
  <si>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</si>
  <si>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</si>
  <si>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</si>
  <si>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</si>
  <si>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</si>
  <si>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</si>
  <si>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</si>
  <si>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</si>
  <si>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</si>
  <si>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</si>
  <si>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</si>
  <si>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</si>
  <si>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</si>
  <si>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</si>
  <si>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</si>
  <si>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</si>
  <si>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</si>
  <si>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</si>
  <si>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</si>
  <si>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</si>
  <si>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</si>
  <si>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</si>
  <si>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</si>
  <si>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</si>
  <si>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</si>
  <si>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</si>
  <si>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</si>
  <si>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</si>
  <si>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</si>
  <si>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</si>
  <si>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</si>
  <si>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</si>
  <si>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</si>
  <si>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</si>
  <si>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</si>
  <si>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</si>
  <si>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</si>
  <si>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</si>
  <si>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</si>
  <si>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</si>
  <si>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</si>
  <si>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</si>
  <si>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</si>
  <si>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</si>
  <si>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</si>
  <si>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</si>
  <si>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</si>
  <si>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</si>
  <si>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</si>
  <si>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</si>
  <si>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</si>
  <si>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</si>
  <si>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</si>
  <si>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</si>
  <si>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</si>
  <si>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</si>
  <si>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</si>
  <si>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</si>
  <si>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</si>
  <si>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</si>
  <si>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</si>
  <si>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</si>
  <si>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</si>
  <si>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</si>
  <si>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</si>
  <si>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</si>
  <si>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</si>
  <si>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</si>
  <si>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</si>
  <si>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</si>
  <si>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</si>
  <si>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</si>
  <si>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</si>
  <si>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</si>
  <si>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</si>
  <si>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</si>
  <si>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</si>
  <si>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</si>
  <si>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</si>
  <si>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</si>
  <si>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</si>
  <si>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</si>
  <si>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</si>
  <si>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</si>
  <si>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</si>
  <si>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</si>
  <si>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</si>
  <si>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</si>
  <si>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</si>
  <si>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</si>
  <si>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</si>
  <si>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</si>
  <si>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</si>
  <si>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</si>
  <si>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</si>
  <si>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</si>
  <si>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</si>
  <si>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</si>
  <si>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</si>
  <si>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</si>
  <si>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</si>
  <si>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</si>
  <si>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</si>
  <si>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</si>
  <si>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</si>
  <si>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</si>
  <si>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</si>
  <si>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</si>
  <si>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</si>
  <si>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</si>
  <si>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</si>
  <si>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</si>
  <si>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</si>
  <si>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</si>
  <si>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</si>
  <si>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</si>
  <si>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</si>
  <si>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</si>
  <si>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</si>
  <si>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</si>
  <si>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</si>
  <si>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</si>
  <si>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</si>
  <si>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</si>
  <si>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</si>
  <si>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</si>
  <si>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</si>
  <si>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</si>
  <si>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</si>
  <si>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</si>
  <si>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</si>
  <si>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</si>
  <si>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</si>
  <si>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</si>
  <si>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</si>
  <si>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</si>
  <si>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</si>
  <si>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</si>
  <si>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</si>
  <si>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</si>
  <si>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</si>
  <si>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</si>
  <si>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</si>
  <si>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</si>
  <si>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</si>
  <si>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</si>
  <si>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</si>
  <si>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</si>
  <si>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</si>
  <si>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</si>
  <si>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</si>
  <si>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</si>
  <si>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</si>
  <si>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</si>
  <si>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</si>
  <si>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</si>
  <si>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</si>
  <si>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</si>
  <si>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</si>
  <si>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</si>
  <si>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</si>
  <si>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</si>
  <si>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</si>
  <si>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</si>
  <si>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</si>
  <si>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</si>
  <si>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</si>
  <si>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</si>
  <si>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</si>
  <si>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</si>
  <si>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</si>
  <si>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</si>
  <si>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</si>
  <si>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</si>
  <si>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</si>
  <si>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</si>
  <si>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</si>
  <si>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</si>
  <si>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</si>
  <si>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</si>
  <si>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</si>
  <si>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</si>
  <si>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</si>
  <si>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</si>
  <si>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</si>
  <si>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</si>
  <si>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</si>
  <si>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</si>
  <si>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</si>
  <si>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</si>
  <si>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</si>
  <si>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</si>
  <si>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</si>
  <si>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</si>
  <si>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</si>
  <si>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</si>
  <si>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</si>
  <si>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</si>
  <si>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</si>
  <si>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</si>
  <si>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</si>
  <si>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</si>
  <si>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</si>
  <si>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</si>
  <si>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</si>
  <si>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</si>
  <si>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</si>
  <si>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</si>
  <si>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</si>
  <si>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</si>
  <si>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</si>
  <si>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</si>
  <si>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</si>
  <si>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</si>
  <si>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</si>
  <si>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</si>
  <si>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</si>
  <si>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</si>
  <si>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</si>
  <si>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</si>
  <si>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</si>
  <si>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</si>
  <si>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</si>
  <si>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</si>
  <si>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</si>
  <si>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</si>
  <si>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</si>
  <si>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</si>
  <si>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</si>
  <si>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</si>
  <si>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</si>
  <si>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</si>
  <si>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</si>
  <si>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</si>
  <si>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</si>
  <si>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</si>
  <si>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</si>
  <si>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</si>
  <si>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</si>
  <si>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</si>
  <si>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</si>
  <si>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</si>
  <si>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</si>
  <si>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</si>
  <si>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</si>
  <si>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</si>
  <si>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</si>
  <si>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</si>
  <si>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</si>
  <si>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</si>
  <si>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</si>
  <si>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</si>
  <si>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</si>
  <si>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</si>
  <si>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</si>
  <si>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</si>
  <si>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</si>
  <si>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</si>
  <si>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</si>
  <si>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</si>
  <si>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</si>
  <si>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</si>
  <si>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</si>
  <si>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</si>
  <si>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</si>
  <si>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</si>
  <si>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</si>
  <si>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</si>
  <si>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</si>
  <si>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</si>
  <si>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</si>
  <si>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</si>
  <si>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</si>
  <si>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</si>
  <si>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</si>
  <si>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</si>
  <si>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</si>
  <si>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</si>
  <si>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</si>
  <si>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</si>
  <si>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</si>
  <si>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</si>
  <si>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</si>
  <si>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</si>
  <si>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</si>
  <si>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</si>
  <si>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</si>
  <si>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</si>
  <si>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</si>
  <si>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</si>
  <si>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</si>
  <si>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</si>
  <si>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</si>
  <si>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</si>
  <si>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</si>
  <si>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</si>
  <si>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</si>
  <si>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</si>
  <si>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</si>
  <si>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</si>
  <si>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</si>
  <si>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</si>
  <si>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</si>
  <si>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</si>
  <si>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</si>
  <si>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</si>
  <si>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</si>
  <si>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</si>
  <si>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</si>
  <si>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</si>
  <si>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</si>
  <si>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</si>
  <si>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</si>
  <si>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</si>
  <si>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</si>
  <si>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</si>
  <si>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</si>
  <si>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</si>
  <si>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</si>
  <si>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</si>
  <si>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</si>
  <si>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</si>
  <si>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</si>
  <si>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</si>
  <si>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</si>
  <si>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</si>
  <si>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</si>
  <si>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</si>
  <si>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</si>
  <si>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</si>
  <si>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</si>
  <si>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</si>
  <si>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</si>
  <si>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</si>
  <si>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</si>
  <si>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</si>
  <si>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</si>
  <si>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</si>
  <si>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</si>
  <si>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</si>
  <si>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</si>
  <si>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</si>
  <si>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</si>
  <si>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</si>
  <si>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</si>
  <si>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</si>
  <si>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</si>
  <si>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</si>
  <si>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</si>
  <si>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</si>
  <si>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</si>
  <si>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</si>
  <si>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</si>
  <si>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</si>
  <si>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</si>
  <si>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</si>
  <si>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</si>
  <si>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</si>
  <si>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</si>
  <si>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</si>
  <si>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</si>
  <si>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</si>
  <si>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</si>
  <si>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</si>
  <si>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</si>
  <si>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</si>
  <si>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</si>
  <si>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</si>
  <si>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</si>
  <si>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</si>
  <si>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</si>
  <si>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</si>
  <si>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</si>
  <si>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</si>
  <si>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</si>
  <si>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</si>
  <si>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</si>
  <si>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</si>
  <si>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</si>
  <si>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</si>
  <si>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</si>
  <si>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</si>
  <si>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</si>
  <si>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</si>
  <si>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</si>
  <si>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</si>
  <si>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</si>
  <si>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</si>
  <si>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</si>
  <si>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</si>
  <si>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</si>
  <si>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</si>
  <si>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</si>
  <si>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</si>
  <si>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</si>
  <si>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</si>
  <si>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</si>
  <si>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</si>
  <si>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</si>
  <si>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</si>
  <si>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</si>
  <si>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</si>
  <si>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</si>
  <si>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</si>
  <si>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</si>
  <si>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</si>
  <si>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</si>
  <si>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</si>
  <si>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</si>
  <si>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</si>
  <si>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</si>
  <si>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</si>
  <si>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</si>
  <si>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</si>
  <si>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</si>
  <si>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</si>
  <si>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</si>
  <si>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</si>
  <si>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</si>
  <si>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</si>
  <si>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</si>
  <si>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</si>
  <si>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</si>
  <si>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</si>
  <si>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</si>
  <si>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</si>
  <si>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</si>
  <si>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</si>
  <si>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</si>
  <si>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</si>
  <si>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</si>
  <si>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</si>
  <si>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</si>
  <si>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</si>
  <si>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</si>
  <si>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</si>
  <si>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</si>
  <si>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</si>
  <si>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</si>
  <si>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</si>
  <si>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</si>
  <si>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</si>
  <si>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</si>
  <si>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</si>
  <si>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</si>
  <si>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</si>
  <si>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</si>
  <si>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</si>
  <si>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</si>
  <si>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</si>
  <si>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</si>
  <si>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</si>
  <si>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</si>
  <si>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</si>
  <si>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</si>
  <si>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</si>
  <si>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</si>
  <si>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</si>
  <si>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</si>
  <si>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</si>
  <si>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</si>
  <si>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</si>
  <si>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</si>
  <si>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</si>
  <si>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</si>
  <si>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</si>
  <si>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</si>
  <si>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</si>
  <si>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</si>
  <si>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</si>
  <si>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</si>
  <si>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</si>
  <si>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</si>
  <si>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</si>
  <si>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</si>
  <si>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</si>
  <si>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</si>
  <si>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</si>
  <si>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</si>
  <si>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</si>
  <si>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</si>
  <si>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</si>
  <si>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</si>
  <si>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</si>
  <si>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</si>
  <si>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</si>
  <si>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</si>
  <si>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</si>
  <si>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</si>
  <si>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</si>
  <si>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</si>
  <si>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</si>
  <si>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</si>
  <si>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</si>
  <si>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</si>
  <si>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</si>
  <si>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</si>
  <si>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</si>
  <si>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</si>
  <si>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</si>
  <si>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</si>
  <si>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</si>
  <si>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</si>
  <si>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</si>
  <si>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</si>
  <si>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</si>
  <si>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</si>
  <si>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</si>
  <si>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</si>
  <si>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</si>
  <si>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</si>
  <si>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</si>
  <si>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</si>
  <si>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</si>
  <si>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</si>
  <si>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</si>
  <si>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</si>
  <si>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</si>
  <si>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</si>
  <si>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</si>
  <si>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</si>
  <si>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</si>
  <si>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</si>
  <si>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</si>
  <si>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</si>
  <si>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</si>
  <si>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</si>
  <si>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</si>
  <si>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</si>
  <si>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</si>
  <si>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</si>
  <si>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</si>
  <si>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</si>
  <si>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</si>
  <si>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</si>
  <si>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</si>
  <si>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</si>
  <si>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</si>
  <si>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</si>
  <si>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</si>
  <si>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</si>
  <si>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</si>
  <si>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</si>
  <si>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</si>
  <si>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</si>
  <si>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</si>
  <si>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</si>
  <si>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</si>
  <si>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</si>
  <si>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</si>
  <si>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</si>
  <si>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</si>
  <si>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</si>
  <si>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</si>
  <si>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</si>
  <si>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</si>
  <si>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</si>
  <si>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</si>
  <si>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</si>
  <si>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</si>
  <si>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</si>
  <si>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</si>
  <si>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</si>
  <si>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</si>
  <si>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</si>
  <si>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</si>
  <si>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</si>
  <si>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</si>
  <si>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</si>
  <si>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</si>
  <si>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</si>
  <si>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</si>
  <si>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</si>
  <si>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</si>
  <si>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</si>
  <si>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</si>
  <si>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</si>
  <si>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</si>
  <si>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</si>
  <si>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</si>
  <si>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</si>
  <si>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</si>
  <si>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</si>
  <si>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</si>
  <si>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</si>
  <si>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</si>
  <si>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</si>
  <si>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</si>
  <si>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</si>
  <si>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</si>
  <si>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</si>
  <si>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</si>
  <si>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</si>
  <si>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</si>
  <si>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</si>
  <si>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</si>
  <si>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</si>
  <si>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</si>
  <si>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</si>
  <si>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</si>
  <si>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</si>
  <si>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</si>
  <si>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</si>
  <si>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</si>
  <si>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</si>
  <si>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</si>
  <si>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</si>
  <si>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</si>
  <si>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</si>
  <si>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</si>
  <si>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</si>
  <si>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</si>
  <si>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</si>
  <si>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</si>
  <si>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</si>
  <si>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</si>
  <si>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</si>
  <si>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</si>
  <si>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</si>
  <si>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</si>
  <si>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</si>
  <si>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</si>
  <si>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</si>
  <si>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</si>
  <si>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</si>
  <si>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</si>
  <si>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</si>
  <si>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</si>
  <si>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</si>
  <si>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</si>
  <si>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</si>
  <si>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</si>
  <si>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</si>
  <si>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</si>
  <si>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</si>
  <si>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</si>
  <si>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</si>
  <si>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</si>
  <si>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</si>
  <si>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</si>
  <si>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</si>
  <si>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</si>
  <si>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</si>
  <si>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</si>
  <si>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</si>
  <si>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</si>
  <si>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</si>
  <si>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</si>
  <si>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</si>
  <si>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</si>
  <si>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</si>
  <si>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</si>
  <si>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</si>
  <si>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</si>
  <si>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</si>
  <si>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</si>
  <si>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</si>
  <si>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</si>
  <si>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</si>
  <si>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</si>
  <si>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</si>
  <si>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</si>
  <si>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</si>
  <si>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</si>
  <si>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</si>
  <si>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</si>
  <si>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</si>
  <si>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</si>
  <si>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</si>
  <si>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</si>
  <si>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</si>
  <si>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</si>
  <si>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</si>
  <si>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</si>
  <si>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</si>
  <si>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</si>
  <si>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</si>
  <si>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</si>
  <si>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</si>
  <si>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</si>
  <si>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</si>
  <si>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</si>
  <si>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</si>
  <si>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</si>
  <si>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</si>
  <si>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</si>
  <si>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</si>
  <si>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</si>
  <si>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</si>
  <si>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</si>
  <si>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</si>
  <si>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</si>
  <si>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</si>
  <si>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</si>
  <si>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</si>
  <si>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</si>
  <si>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</si>
  <si>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</si>
  <si>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</si>
  <si>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</si>
  <si>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</si>
  <si>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</si>
  <si>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</si>
  <si>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</si>
  <si>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</si>
  <si>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</si>
  <si>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</si>
  <si>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</si>
  <si>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</si>
  <si>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</si>
  <si>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</si>
  <si>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</si>
  <si>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</si>
  <si>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</si>
  <si>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</si>
  <si>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</si>
  <si>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</si>
  <si>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</si>
  <si>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</si>
  <si>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</si>
  <si>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</si>
  <si>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</si>
  <si>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</si>
  <si>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</si>
  <si>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</si>
  <si>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</si>
  <si>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</si>
  <si>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</si>
  <si>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</si>
  <si>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</si>
  <si>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</si>
  <si>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</si>
  <si>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</si>
  <si>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</si>
  <si>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</si>
  <si>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</si>
  <si>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</si>
  <si>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</si>
  <si>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</si>
  <si>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</si>
  <si>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</si>
  <si>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</si>
  <si>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</si>
  <si>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</si>
  <si>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</si>
  <si>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</si>
  <si>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</si>
  <si>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</si>
  <si>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</si>
  <si>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</si>
  <si>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</si>
  <si>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</si>
  <si>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</si>
  <si>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</si>
  <si>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</si>
  <si>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</si>
  <si>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</si>
  <si>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</si>
  <si>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</si>
  <si>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</si>
  <si>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</si>
  <si>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</si>
  <si>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</si>
  <si>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</si>
  <si>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</si>
  <si>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</si>
  <si>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</si>
  <si>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</si>
  <si>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</si>
  <si>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</si>
  <si>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</si>
  <si>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</si>
  <si>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</si>
  <si>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</si>
  <si>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</si>
  <si>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</si>
  <si>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</si>
  <si>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</si>
  <si>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</si>
  <si>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</si>
  <si>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</si>
  <si>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</si>
  <si>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</si>
  <si>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</si>
  <si>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</si>
  <si>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</si>
  <si>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</si>
  <si>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</si>
  <si>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</si>
  <si>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</si>
  <si>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</si>
  <si>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</si>
  <si>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</si>
  <si>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</si>
  <si>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</si>
  <si>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</si>
  <si>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</si>
  <si>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</si>
  <si>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</si>
  <si>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</si>
  <si>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</si>
  <si>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</si>
  <si>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</si>
  <si>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</si>
  <si>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</si>
  <si>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</si>
  <si>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</si>
  <si>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</si>
  <si>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</si>
  <si>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</si>
  <si>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</si>
  <si>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</si>
  <si>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</si>
  <si>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</si>
  <si>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</si>
  <si>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</si>
  <si>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</si>
  <si>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</si>
  <si>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</si>
  <si>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</si>
  <si>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</si>
  <si>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</si>
  <si>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</si>
  <si>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</si>
  <si>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</si>
  <si>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</si>
  <si>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</si>
  <si>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</si>
  <si>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</si>
  <si>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</si>
  <si>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</si>
  <si>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</si>
  <si>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</si>
  <si>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</si>
  <si>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</si>
  <si>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</si>
  <si>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</si>
  <si>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</si>
  <si>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</si>
  <si>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</si>
  <si>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</si>
  <si>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</si>
  <si>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</si>
  <si>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</si>
  <si>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</si>
  <si>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</si>
  <si>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</si>
  <si>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</si>
  <si>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</si>
  <si>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</si>
  <si>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</si>
  <si>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</si>
  <si>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</si>
  <si>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</si>
  <si>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</si>
  <si>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</si>
  <si>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</si>
  <si>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</si>
  <si>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</si>
  <si>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</si>
  <si>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</si>
  <si>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</si>
  <si>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</si>
  <si>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</si>
  <si>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</si>
  <si>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</si>
  <si>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</si>
  <si>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</si>
  <si>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</si>
  <si>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</si>
  <si>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</si>
  <si>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</si>
  <si>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</si>
  <si>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</si>
  <si>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</si>
  <si>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</si>
  <si>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</si>
  <si>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</si>
  <si>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</si>
  <si>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</si>
  <si>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</si>
  <si>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</si>
  <si>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</si>
  <si>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</si>
  <si>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</si>
  <si>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</si>
  <si>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</si>
  <si>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</si>
  <si>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</si>
  <si>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</si>
  <si>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</si>
  <si>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</si>
  <si>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</si>
  <si>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</si>
  <si>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</si>
  <si>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</si>
  <si>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</si>
  <si>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</si>
  <si>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</si>
  <si>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</si>
  <si>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</si>
  <si>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</si>
  <si>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</si>
  <si>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</si>
  <si>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</si>
  <si>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</si>
  <si>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</si>
  <si>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</si>
  <si>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</si>
  <si>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</si>
  <si>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</si>
  <si>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</si>
  <si>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</si>
  <si>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</si>
  <si>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</si>
  <si>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</si>
  <si>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</si>
  <si>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</si>
  <si>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</si>
  <si>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</si>
  <si>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</si>
  <si>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</si>
  <si>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</si>
  <si>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</si>
  <si>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</si>
  <si>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</si>
  <si>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</si>
  <si>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</si>
  <si>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</si>
  <si>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</si>
  <si>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</si>
  <si>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</si>
  <si>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</si>
  <si>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</si>
  <si>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</si>
  <si>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</si>
  <si>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</si>
  <si>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</si>
  <si>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</si>
  <si>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</si>
  <si>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</si>
  <si>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</si>
  <si>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</si>
  <si>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</si>
  <si>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</si>
  <si>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</si>
  <si>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</si>
  <si>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</si>
  <si>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</si>
  <si>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</si>
  <si>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</si>
  <si>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</si>
  <si>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</si>
  <si>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</si>
  <si>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</si>
  <si>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</si>
  <si>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</si>
  <si>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</si>
  <si>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</si>
  <si>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</si>
  <si>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</si>
  <si>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</si>
  <si>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</si>
  <si>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</si>
  <si>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</si>
  <si>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</si>
  <si>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</si>
  <si>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</si>
  <si>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</si>
  <si>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</si>
  <si>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</si>
  <si>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</si>
  <si>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</si>
  <si>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</si>
  <si>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</si>
  <si>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</si>
  <si>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</si>
  <si>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</si>
  <si>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</si>
  <si>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</si>
  <si>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</si>
  <si>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</si>
  <si>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</si>
  <si>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</si>
  <si>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</si>
  <si>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</si>
  <si>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</si>
  <si>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</si>
  <si>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</si>
  <si>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</si>
  <si>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</si>
  <si>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</si>
  <si>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</si>
  <si>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</si>
  <si>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</si>
  <si>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</si>
  <si>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</si>
  <si>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</si>
  <si>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</si>
  <si>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</si>
  <si>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</si>
  <si>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</si>
  <si>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</si>
  <si>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</si>
  <si>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</si>
  <si>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</si>
  <si>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</si>
  <si>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</si>
  <si>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</si>
  <si>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</si>
  <si>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</si>
  <si>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</si>
  <si>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</si>
  <si>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</si>
  <si>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</si>
  <si>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</si>
  <si>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</si>
  <si>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</si>
  <si>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</si>
  <si>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</si>
  <si>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</si>
  <si>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</si>
  <si>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</si>
  <si>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</si>
  <si>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</si>
  <si>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</si>
  <si>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</si>
  <si>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</si>
  <si>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</si>
  <si>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</si>
  <si>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</si>
  <si>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</si>
  <si>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</si>
  <si>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</si>
  <si>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</si>
  <si>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</si>
  <si>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</si>
  <si>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</si>
  <si>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</si>
  <si>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</si>
  <si>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</si>
  <si>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</si>
  <si>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</si>
  <si>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</si>
  <si>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</si>
  <si>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</si>
  <si>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</si>
  <si>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</si>
  <si>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</si>
  <si>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</si>
  <si>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</si>
  <si>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</si>
  <si>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</si>
  <si>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</si>
  <si>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</si>
  <si>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</si>
  <si>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</si>
  <si>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</si>
  <si>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</si>
  <si>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</si>
  <si>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</si>
  <si>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</si>
  <si>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</si>
  <si>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</si>
  <si>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</si>
  <si>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</si>
  <si>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</si>
  <si>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</si>
  <si>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</si>
  <si>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</si>
  <si>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</si>
  <si>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</si>
  <si>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</si>
  <si>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</si>
  <si>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</si>
  <si>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</si>
  <si>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</si>
  <si>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</si>
  <si>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</si>
  <si>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</si>
  <si>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</si>
  <si>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</si>
  <si>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</si>
  <si>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</si>
  <si>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</si>
  <si>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</si>
  <si>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</si>
  <si>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</si>
  <si>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</si>
  <si>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</si>
  <si>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</si>
  <si>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</si>
  <si>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</si>
  <si>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</si>
  <si>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</si>
  <si>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</si>
  <si>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</si>
  <si>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</si>
  <si>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</si>
  <si>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</si>
  <si>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</si>
  <si>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</si>
  <si>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</si>
  <si>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</si>
  <si>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</si>
  <si>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</si>
  <si>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</si>
  <si>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</si>
  <si>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</si>
  <si>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</si>
  <si>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</si>
  <si>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</si>
  <si>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</si>
  <si>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</si>
  <si>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</si>
  <si>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</si>
  <si>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</si>
  <si>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</si>
  <si>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</si>
  <si>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</si>
  <si>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</si>
  <si>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</si>
  <si>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</si>
  <si>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</si>
  <si>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</si>
  <si>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</si>
  <si>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</si>
  <si>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</si>
  <si>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</si>
  <si>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</si>
  <si>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</si>
  <si>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</si>
  <si>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</si>
  <si>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</si>
  <si>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</si>
  <si>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</si>
  <si>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</si>
  <si>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</si>
  <si>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</si>
  <si>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</si>
  <si>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</si>
  <si>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</si>
  <si>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</si>
  <si>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</si>
  <si>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</si>
  <si>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</si>
  <si>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</si>
  <si>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</si>
  <si>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</si>
  <si>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</si>
  <si>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</si>
  <si>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</si>
  <si>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</si>
  <si>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</si>
  <si>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</si>
  <si>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</si>
  <si>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</si>
  <si>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</si>
  <si>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</si>
  <si>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</si>
  <si>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</si>
  <si>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</si>
  <si>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</si>
  <si>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</si>
  <si>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</si>
  <si>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</si>
  <si>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</si>
  <si>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</si>
  <si>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</si>
  <si>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</si>
  <si>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</si>
  <si>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</si>
  <si>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</si>
  <si>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</si>
  <si>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</si>
  <si>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</si>
  <si>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</si>
  <si>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</si>
  <si>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</si>
  <si>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</si>
  <si>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</si>
  <si>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</si>
  <si>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</si>
  <si>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</si>
  <si>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</si>
  <si>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</si>
  <si>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</si>
  <si>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</si>
  <si>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</si>
  <si>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</si>
  <si>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</si>
  <si>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</si>
  <si>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</si>
  <si>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</si>
  <si>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</si>
  <si>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</si>
  <si>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</si>
  <si>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</si>
  <si>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</si>
  <si>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</si>
  <si>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</si>
  <si>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</si>
  <si>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</si>
  <si>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</si>
  <si>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</si>
  <si>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</si>
  <si>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</si>
  <si>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</si>
  <si>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</si>
  <si>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</si>
  <si>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</si>
  <si>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</si>
  <si>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</si>
  <si>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</si>
  <si>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</si>
  <si>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</si>
  <si>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</si>
  <si>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</si>
  <si>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</si>
  <si>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</si>
  <si>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</si>
  <si>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</si>
  <si>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</si>
  <si>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</si>
  <si>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</si>
  <si>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</si>
  <si>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</si>
  <si>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</si>
  <si>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</si>
  <si>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</si>
  <si>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</si>
  <si>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</si>
  <si>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</si>
  <si>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</si>
  <si>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</si>
  <si>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</si>
  <si>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</si>
  <si>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</si>
  <si>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</si>
  <si>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</si>
  <si>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</si>
  <si>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</si>
  <si>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</si>
  <si>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</si>
  <si>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</si>
  <si>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</si>
  <si>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</si>
  <si>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</si>
  <si>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</si>
  <si>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</si>
  <si>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</si>
  <si>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</si>
  <si>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</si>
  <si>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</si>
  <si>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</si>
  <si>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</si>
  <si>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</si>
  <si>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</si>
  <si>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</si>
  <si>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</si>
  <si>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</si>
  <si>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</si>
  <si>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</si>
  <si>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</si>
  <si>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</si>
  <si>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</si>
  <si>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</si>
  <si>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</si>
  <si>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</si>
  <si>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</si>
  <si>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</si>
  <si>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</si>
  <si>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</si>
  <si>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</si>
  <si>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</si>
  <si>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</si>
  <si>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</si>
  <si>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</si>
  <si>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</si>
  <si>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</si>
  <si>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</si>
  <si>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</si>
  <si>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</si>
  <si>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</si>
  <si>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</si>
  <si>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</si>
  <si>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</si>
  <si>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</si>
  <si>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</si>
  <si>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</si>
  <si>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</si>
  <si>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</si>
  <si>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</si>
  <si>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</si>
  <si>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</si>
  <si>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</si>
  <si>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</si>
  <si>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</si>
  <si>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</si>
  <si>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</si>
  <si>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</si>
  <si>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</si>
  <si>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</si>
  <si>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</si>
  <si>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</si>
  <si>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</si>
  <si>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</si>
  <si>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</si>
  <si>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</si>
  <si>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</si>
  <si>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</si>
  <si>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</si>
  <si>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</si>
  <si>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</si>
  <si>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</si>
  <si>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</si>
  <si>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</si>
  <si>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</si>
  <si>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</si>
  <si>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</si>
  <si>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</si>
  <si>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</si>
  <si>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</si>
  <si>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</si>
  <si>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</si>
  <si>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</si>
  <si>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</si>
  <si>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</si>
  <si>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</si>
  <si>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</si>
  <si>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</si>
  <si>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</si>
  <si>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</si>
  <si>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</si>
  <si>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</si>
  <si>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</si>
  <si>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</si>
  <si>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</si>
  <si>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</si>
  <si>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</si>
  <si>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</si>
  <si>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</si>
  <si>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</si>
  <si>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</si>
  <si>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</si>
  <si>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</si>
  <si>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</si>
  <si>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</si>
  <si>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</si>
  <si>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</si>
  <si>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</si>
  <si>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</si>
  <si>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</si>
  <si>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</si>
  <si>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</si>
  <si>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</si>
  <si>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</si>
  <si>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</si>
  <si>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</si>
  <si>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</si>
  <si>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</si>
  <si>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</si>
  <si>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</si>
  <si>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</si>
  <si>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</si>
  <si>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</si>
  <si>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</si>
  <si>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</si>
  <si>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</si>
  <si>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</si>
  <si>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</si>
  <si>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</si>
  <si>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</si>
  <si>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</si>
  <si>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</si>
  <si>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</si>
  <si>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</si>
  <si>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</si>
  <si>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</si>
  <si>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</si>
  <si>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</si>
  <si>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</si>
  <si>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</si>
  <si>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</si>
  <si>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</si>
  <si>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</si>
  <si>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</si>
  <si>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</si>
  <si>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</si>
  <si>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</si>
  <si>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</si>
  <si>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</si>
  <si>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</si>
  <si>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</si>
  <si>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</si>
  <si>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</si>
  <si>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</si>
  <si>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</si>
  <si>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</si>
  <si>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</si>
  <si>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</si>
  <si>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</si>
  <si>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</si>
  <si>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</si>
  <si>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</si>
  <si>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</si>
  <si>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</si>
  <si>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</si>
  <si>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</si>
  <si>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</si>
  <si>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</si>
  <si>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</si>
  <si>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</si>
  <si>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</si>
  <si>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</si>
  <si>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</si>
  <si>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</si>
  <si>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</si>
  <si>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</si>
  <si>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</si>
  <si>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</si>
  <si>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</si>
  <si>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</si>
  <si>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</si>
  <si>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</si>
  <si>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</si>
  <si>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</si>
  <si>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</si>
  <si>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</si>
  <si>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</si>
  <si>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</si>
  <si>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</si>
  <si>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</si>
  <si>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</si>
  <si>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</si>
  <si>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</si>
  <si>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</si>
  <si>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</si>
  <si>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</si>
  <si>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</si>
  <si>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</si>
  <si>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</si>
  <si>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</si>
  <si>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</si>
  <si>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</si>
  <si>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</si>
  <si>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</si>
  <si>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</si>
  <si>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</si>
  <si>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</si>
  <si>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</si>
  <si>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</si>
  <si>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</si>
  <si>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</si>
  <si>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</si>
  <si>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</si>
  <si>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</si>
  <si>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</si>
  <si>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</si>
  <si>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</si>
  <si>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</si>
  <si>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</si>
  <si>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</si>
  <si>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</si>
  <si>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</si>
  <si>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</si>
  <si>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</si>
  <si>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</si>
  <si>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</si>
  <si>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</si>
  <si>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</si>
  <si>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</si>
  <si>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</si>
  <si>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</si>
  <si>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</si>
  <si>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</si>
  <si>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</si>
  <si>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</si>
  <si>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</si>
  <si>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</si>
  <si>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</si>
  <si>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</si>
  <si>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</si>
  <si>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</si>
  <si>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</si>
  <si>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</si>
  <si>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</si>
  <si>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</si>
  <si>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</si>
  <si>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</si>
  <si>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</si>
  <si>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</si>
  <si>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</si>
  <si>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</si>
  <si>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</si>
  <si>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</si>
  <si>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</si>
  <si>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</si>
  <si>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</si>
  <si>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</si>
  <si>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</si>
  <si>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</si>
  <si>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</si>
  <si>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</si>
  <si>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</si>
  <si>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</si>
  <si>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</si>
  <si>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</si>
  <si>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</si>
  <si>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</si>
  <si>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</si>
  <si>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</si>
  <si>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</si>
  <si>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</si>
  <si>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</si>
  <si>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</si>
  <si>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</si>
  <si>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</si>
  <si>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</si>
  <si>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</si>
  <si>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</si>
  <si>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</si>
  <si>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</si>
  <si>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</si>
  <si>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</si>
  <si>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</si>
  <si>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</si>
  <si>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</si>
  <si>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</si>
  <si>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</si>
  <si>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</si>
  <si>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</si>
  <si>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</si>
  <si>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</si>
  <si>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</si>
  <si>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</si>
  <si>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</si>
  <si>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</si>
  <si>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</si>
  <si>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</si>
  <si>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</si>
  <si>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</si>
  <si>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</si>
  <si>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</si>
  <si>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</si>
  <si>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</si>
  <si>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</si>
  <si>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</si>
  <si>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</si>
  <si>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</si>
  <si>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</si>
  <si>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</si>
  <si>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</si>
  <si>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</si>
  <si>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</si>
  <si>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</si>
  <si>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</si>
  <si>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</si>
  <si>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</si>
  <si>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</si>
  <si>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</si>
  <si>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</si>
  <si>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</si>
  <si>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</si>
  <si>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</si>
  <si>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</si>
  <si>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</si>
  <si>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</si>
  <si>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</si>
  <si>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</si>
  <si>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</si>
  <si>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</si>
  <si>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</si>
  <si>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</si>
  <si>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</si>
  <si>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</si>
  <si>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</si>
  <si>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</si>
  <si>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</si>
  <si>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</si>
  <si>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</si>
  <si>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</si>
  <si>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</si>
  <si>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</si>
  <si>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</si>
  <si>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</si>
  <si>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</si>
  <si>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</si>
  <si>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</si>
  <si>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</si>
  <si>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</si>
  <si>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</si>
  <si>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</si>
  <si>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</si>
  <si>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</si>
  <si>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</si>
  <si>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</si>
  <si>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</si>
  <si>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</si>
  <si>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</si>
  <si>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</si>
  <si>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</si>
  <si>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</si>
  <si>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</si>
  <si>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</si>
  <si>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</si>
  <si>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</si>
  <si>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</si>
  <si>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</si>
  <si>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</si>
  <si>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</si>
  <si>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</si>
  <si>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</si>
  <si>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</si>
  <si>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</si>
  <si>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</si>
  <si>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</si>
  <si>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</si>
  <si>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</si>
  <si>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</si>
  <si>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</si>
  <si>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</si>
  <si>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</si>
  <si>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</si>
  <si>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</si>
  <si>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</si>
  <si>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</si>
  <si>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</si>
  <si>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</si>
  <si>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</si>
  <si>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</si>
  <si>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</si>
  <si>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</si>
  <si>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</si>
  <si>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</si>
  <si>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</si>
  <si>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</si>
  <si>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</si>
  <si>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</si>
  <si>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</si>
  <si>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</si>
  <si>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</si>
  <si>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</si>
  <si>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</si>
  <si>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</si>
  <si>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</si>
  <si>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</si>
  <si>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</si>
  <si>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</si>
  <si>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</si>
  <si>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</si>
  <si>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</si>
  <si>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</si>
  <si>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</si>
  <si>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</si>
  <si>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</si>
  <si>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</si>
  <si>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</si>
  <si>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</si>
  <si>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</si>
  <si>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</si>
  <si>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</si>
  <si>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</si>
  <si>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</si>
  <si>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</si>
  <si>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</si>
  <si>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</si>
  <si>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</si>
  <si>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</si>
  <si>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</si>
  <si>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</si>
  <si>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</si>
  <si>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</si>
  <si>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</si>
  <si>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</si>
  <si>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</si>
  <si>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</si>
  <si>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</si>
  <si>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</si>
  <si>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</si>
  <si>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</si>
  <si>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</si>
  <si>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</si>
  <si>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</si>
  <si>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</si>
  <si>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</si>
  <si>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</si>
  <si>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</si>
  <si>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</si>
  <si>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</si>
  <si>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</si>
  <si>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</si>
  <si>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</si>
  <si>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</si>
  <si>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</si>
  <si>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</si>
  <si>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</si>
  <si>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</si>
  <si>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</si>
  <si>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</si>
  <si>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</si>
  <si>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</si>
  <si>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</si>
  <si>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</si>
  <si>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</si>
  <si>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</si>
  <si>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</si>
  <si>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</si>
  <si>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</si>
  <si>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</si>
  <si>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</si>
  <si>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</si>
  <si>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</si>
  <si>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</si>
  <si>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</si>
  <si>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</si>
  <si>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</si>
  <si>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</si>
  <si>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</si>
  <si>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</si>
  <si>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</si>
  <si>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</si>
  <si>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</si>
  <si>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</si>
  <si>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</si>
  <si>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</si>
  <si>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</si>
  <si>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</si>
  <si>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</si>
  <si>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</si>
  <si>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</si>
  <si>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</si>
  <si>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</si>
  <si>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</si>
  <si>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</si>
  <si>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</si>
  <si>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</si>
  <si>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</si>
  <si>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</si>
  <si>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</si>
  <si>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</si>
  <si>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</si>
  <si>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</si>
  <si>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</si>
  <si>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</si>
  <si>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</si>
  <si>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</si>
  <si>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</si>
  <si>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</si>
  <si>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</si>
  <si>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</si>
  <si>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</si>
  <si>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</si>
  <si>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</si>
  <si>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</si>
  <si>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</si>
  <si>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</si>
  <si>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</si>
  <si>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</si>
  <si>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</si>
  <si>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</si>
  <si>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</si>
  <si>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</si>
  <si>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</si>
  <si>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</si>
  <si>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</si>
  <si>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</si>
  <si>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</si>
  <si>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</si>
  <si>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</si>
  <si>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</si>
  <si>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</si>
  <si>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</si>
  <si>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</si>
  <si>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</si>
  <si>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</si>
  <si>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</si>
  <si>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</si>
  <si>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</si>
  <si>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</si>
  <si>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</si>
  <si>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</si>
  <si>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</si>
  <si>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</si>
  <si>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</si>
  <si>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</si>
  <si>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</si>
  <si>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</si>
  <si>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</si>
  <si>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</si>
  <si>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</si>
  <si>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</si>
  <si>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</si>
  <si>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</si>
  <si>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</si>
  <si>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</si>
  <si>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</si>
  <si>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</si>
  <si>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</si>
  <si>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</si>
  <si>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</si>
  <si>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</si>
  <si>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</si>
  <si>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</si>
  <si>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</si>
  <si>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</si>
  <si>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</si>
  <si>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</si>
  <si>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</si>
  <si>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</si>
  <si>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</si>
  <si>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</si>
  <si>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</si>
  <si>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</si>
  <si>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</si>
  <si>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</si>
  <si>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</si>
  <si>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</si>
  <si>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</si>
  <si>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</si>
  <si>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</si>
  <si>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</si>
  <si>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</si>
  <si>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</si>
  <si>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</si>
  <si>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</si>
  <si>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</si>
  <si>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</si>
  <si>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</si>
  <si>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</si>
  <si>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</si>
  <si>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</si>
  <si>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</si>
  <si>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</si>
  <si>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</si>
  <si>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</si>
  <si>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</si>
  <si>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</si>
  <si>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</si>
  <si>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</si>
  <si>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</si>
  <si>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</si>
  <si>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</si>
  <si>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</si>
  <si>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</si>
  <si>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</si>
  <si>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</si>
  <si>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</si>
  <si>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</si>
  <si>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</si>
  <si>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</si>
  <si>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</si>
  <si>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</si>
  <si>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</si>
  <si>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</si>
  <si>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</si>
  <si>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</si>
  <si>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</si>
  <si>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</si>
  <si>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</si>
  <si>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</si>
  <si>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</si>
  <si>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</si>
  <si>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</si>
  <si>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</si>
  <si>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</si>
  <si>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</si>
  <si>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</si>
  <si>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</si>
  <si>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</si>
  <si>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</si>
  <si>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</si>
  <si>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</si>
  <si>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</si>
  <si>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</si>
  <si>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</si>
  <si>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</si>
  <si>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</si>
  <si>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</si>
  <si>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</si>
  <si>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</si>
  <si>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</si>
  <si>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</si>
  <si>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</si>
  <si>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</si>
  <si>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</si>
  <si>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</si>
  <si>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</si>
  <si>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</si>
  <si>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</si>
  <si>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</si>
  <si>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</si>
  <si>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</si>
  <si>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</si>
  <si>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</si>
  <si>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</si>
  <si>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</si>
  <si>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</si>
  <si>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</si>
  <si>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</si>
  <si>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</si>
  <si>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</si>
  <si>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</si>
  <si>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</si>
  <si>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</si>
  <si>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</si>
  <si>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</si>
  <si>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</si>
  <si>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</si>
  <si>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</si>
  <si>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</si>
  <si>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</si>
  <si>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</si>
  <si>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</si>
  <si>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</si>
  <si>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</si>
  <si>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</si>
  <si>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</si>
  <si>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</si>
  <si>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</si>
  <si>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</si>
  <si>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</si>
  <si>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</si>
  <si>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</si>
  <si>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</si>
  <si>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</si>
  <si>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</si>
  <si>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</si>
  <si>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</si>
  <si>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</si>
  <si>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</si>
  <si>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</si>
  <si>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</si>
  <si>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</si>
  <si>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</si>
  <si>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</si>
  <si>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</si>
  <si>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</si>
  <si>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</si>
  <si>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</si>
  <si>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</si>
  <si>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</si>
  <si>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</si>
  <si>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</si>
  <si>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</si>
  <si>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</si>
  <si>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</si>
  <si>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</si>
  <si>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</si>
  <si>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</si>
  <si>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</si>
  <si>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</si>
  <si>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</si>
  <si>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</si>
  <si>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</si>
  <si>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</si>
  <si>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</si>
  <si>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</si>
  <si>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</si>
  <si>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</si>
  <si>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</si>
  <si>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</si>
  <si>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</si>
  <si>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</si>
  <si>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</si>
  <si>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</si>
  <si>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</si>
  <si>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</si>
  <si>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</si>
  <si>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</si>
  <si>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</si>
  <si>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</si>
  <si>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</si>
  <si>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</si>
  <si>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</si>
  <si>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</si>
  <si>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</si>
  <si>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</si>
  <si>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</si>
  <si>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</si>
  <si>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</si>
  <si>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</si>
  <si>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</si>
  <si>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</si>
  <si>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</si>
  <si>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</si>
  <si>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</si>
  <si>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</si>
  <si>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</si>
  <si>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</si>
  <si>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</si>
  <si>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</si>
  <si>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</si>
  <si>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</si>
  <si>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</si>
  <si>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</si>
  <si>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</si>
  <si>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</si>
  <si>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</si>
  <si>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</si>
  <si>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</si>
  <si>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</si>
  <si>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</si>
  <si>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</si>
  <si>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</si>
  <si>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</si>
  <si>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</si>
  <si>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</si>
  <si>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</si>
  <si>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</si>
  <si>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</si>
  <si>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</si>
  <si>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</si>
  <si>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</si>
  <si>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</si>
  <si>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</si>
  <si>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</si>
  <si>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</si>
  <si>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</si>
  <si>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</si>
  <si>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</si>
  <si>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</si>
  <si>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</si>
  <si>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</si>
  <si>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</si>
  <si>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</si>
  <si>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</si>
  <si>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</si>
  <si>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</si>
  <si>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</si>
  <si>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</si>
  <si>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</si>
  <si>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</si>
  <si>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</si>
  <si>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</si>
  <si>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</si>
  <si>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</si>
  <si>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</si>
  <si>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</si>
  <si>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</si>
  <si>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</si>
  <si>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</si>
  <si>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</si>
  <si>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</si>
  <si>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</si>
  <si>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</si>
  <si>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</si>
  <si>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</si>
  <si>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</si>
  <si>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</si>
  <si>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</si>
  <si>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</si>
  <si>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</si>
  <si>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</si>
  <si>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</si>
  <si>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</si>
  <si>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</si>
  <si>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</si>
  <si>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</si>
  <si>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</si>
  <si>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</si>
  <si>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</si>
  <si>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</si>
  <si>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</si>
  <si>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</si>
  <si>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</si>
  <si>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</si>
  <si>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</si>
  <si>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</si>
  <si>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</si>
  <si>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</si>
  <si>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</si>
  <si>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</si>
  <si>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</si>
  <si>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</si>
  <si>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</si>
  <si>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</si>
  <si>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</si>
  <si>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</si>
  <si>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</si>
  <si>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</si>
  <si>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</si>
  <si>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</si>
  <si>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</si>
  <si>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</si>
  <si>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</si>
  <si>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</si>
  <si>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</si>
  <si>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</si>
  <si>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</si>
  <si>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</si>
  <si>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</si>
  <si>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</si>
  <si>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</si>
  <si>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</si>
  <si>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</si>
  <si>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</si>
  <si>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</si>
  <si>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</si>
  <si>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</si>
  <si>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</si>
  <si>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</si>
  <si>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</si>
  <si>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</si>
  <si>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</si>
  <si>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</si>
  <si>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</si>
  <si>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</si>
  <si>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</si>
  <si>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</si>
  <si>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</si>
  <si>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</si>
  <si>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</si>
  <si>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</si>
  <si>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</si>
  <si>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</si>
  <si>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</si>
  <si>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</si>
  <si>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</si>
  <si>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</si>
  <si>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</si>
  <si>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</si>
  <si>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</si>
  <si>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</si>
  <si>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</si>
  <si>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</si>
  <si>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</si>
  <si>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</si>
  <si>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</si>
  <si>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</si>
  <si>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</si>
  <si>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</si>
  <si>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</si>
  <si>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</si>
  <si>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</si>
  <si>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</si>
  <si>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</si>
  <si>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</si>
  <si>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</si>
  <si>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</si>
  <si>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</si>
  <si>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</si>
  <si>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</si>
  <si>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</si>
  <si>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</si>
  <si>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</si>
  <si>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</si>
  <si>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</si>
  <si>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</si>
  <si>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</si>
  <si>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</si>
  <si>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</si>
  <si>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</si>
  <si>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</si>
  <si>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</si>
  <si>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</si>
  <si>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</si>
  <si>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</si>
  <si>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</si>
  <si>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</si>
  <si>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</si>
  <si>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</si>
  <si>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</si>
  <si>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</si>
  <si>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</si>
  <si>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</si>
  <si>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</si>
  <si>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</si>
  <si>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</si>
  <si>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</si>
  <si>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</si>
  <si>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</si>
  <si>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</si>
  <si>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</si>
  <si>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</si>
  <si>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</si>
  <si>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</si>
  <si>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</si>
  <si>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</si>
  <si>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</si>
  <si>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</si>
  <si>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</si>
  <si>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</si>
  <si>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</si>
  <si>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</si>
  <si>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</si>
  <si>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</si>
  <si>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</si>
  <si>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</si>
  <si>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</si>
  <si>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</si>
  <si>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</si>
  <si>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</si>
  <si>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</si>
  <si>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</si>
  <si>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</si>
  <si>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</si>
  <si>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</si>
  <si>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</si>
  <si>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</si>
  <si>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</si>
  <si>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</si>
  <si>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</si>
  <si>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</si>
  <si>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</si>
  <si>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</si>
  <si>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</si>
  <si>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</si>
  <si>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</si>
  <si>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</si>
  <si>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</si>
  <si>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</si>
  <si>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</si>
  <si>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</si>
  <si>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</si>
  <si>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</si>
  <si>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</si>
  <si>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</si>
  <si>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</si>
  <si>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</si>
  <si>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</si>
  <si>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</si>
  <si>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</si>
  <si>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</si>
  <si>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</si>
  <si>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</si>
  <si>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</si>
  <si>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</si>
  <si>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</si>
  <si>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</si>
  <si>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</si>
  <si>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</si>
  <si>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</si>
  <si>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</si>
  <si>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</si>
  <si>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</si>
  <si>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</si>
  <si>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</si>
  <si>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</si>
  <si>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</si>
  <si>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</si>
  <si>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</si>
  <si>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</si>
  <si>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</si>
  <si>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</si>
  <si>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</si>
  <si>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</si>
  <si>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</si>
  <si>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</si>
  <si>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</si>
  <si>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</si>
  <si>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</si>
  <si>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</si>
  <si>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</si>
  <si>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</si>
  <si>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</si>
  <si>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</si>
  <si>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</si>
  <si>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</si>
  <si>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</si>
  <si>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</si>
  <si>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</si>
  <si>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</si>
  <si>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</si>
  <si>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</si>
  <si>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</si>
  <si>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</si>
  <si>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</si>
  <si>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</si>
  <si>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</si>
  <si>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</si>
  <si>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</si>
  <si>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</si>
  <si>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</si>
  <si>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</si>
  <si>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</si>
  <si>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</si>
  <si>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</si>
  <si>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</si>
  <si>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</si>
  <si>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</si>
  <si>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</si>
  <si>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</si>
  <si>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</si>
  <si>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</si>
  <si>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</si>
  <si>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</si>
  <si>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</si>
  <si>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</si>
  <si>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</si>
  <si>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</si>
  <si>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</si>
  <si>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</si>
  <si>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</si>
  <si>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</si>
  <si>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</si>
  <si>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</si>
  <si>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</si>
  <si>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</si>
  <si>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</si>
  <si>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</si>
  <si>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</si>
  <si>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</si>
  <si>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</si>
  <si>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</si>
  <si>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</si>
  <si>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</si>
  <si>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</si>
  <si>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</si>
  <si>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</si>
  <si>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</si>
  <si>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</si>
  <si>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</si>
  <si>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</si>
  <si>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</si>
  <si>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</si>
  <si>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</si>
  <si>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</si>
  <si>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</si>
  <si>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</si>
  <si>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</si>
  <si>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</si>
  <si>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</si>
  <si>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</si>
  <si>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</si>
  <si>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</si>
  <si>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</si>
  <si>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</si>
  <si>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</si>
  <si>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</si>
  <si>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</si>
  <si>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</si>
  <si>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</si>
  <si>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</si>
  <si>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</si>
  <si>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</si>
  <si>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</si>
  <si>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</si>
  <si>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</si>
  <si>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</si>
  <si>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</si>
  <si>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</si>
  <si>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</si>
  <si>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</si>
  <si>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</si>
  <si>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</si>
  <si>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</si>
  <si>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</si>
  <si>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</si>
  <si>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</si>
  <si>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</si>
  <si>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</si>
  <si>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</si>
  <si>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</si>
  <si>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</si>
  <si>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</si>
  <si>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</si>
  <si>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</si>
  <si>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</si>
  <si>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</si>
  <si>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</si>
  <si>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</si>
  <si>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</si>
  <si>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</si>
  <si>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</si>
  <si>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</si>
  <si>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</si>
  <si>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</si>
  <si>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</si>
  <si>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</si>
  <si>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</si>
  <si>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</si>
  <si>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</si>
  <si>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</si>
  <si>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</si>
  <si>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</si>
  <si>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</si>
  <si>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</si>
  <si>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</si>
  <si>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</si>
  <si>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</si>
  <si>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</si>
  <si>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</si>
  <si>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</si>
  <si>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</si>
  <si>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</si>
  <si>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</si>
  <si>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</si>
  <si>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</si>
  <si>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</si>
  <si>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</si>
  <si>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</si>
  <si>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</si>
  <si>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</si>
  <si>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</si>
  <si>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</si>
  <si>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</si>
  <si>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</si>
  <si>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</si>
  <si>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</si>
  <si>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</si>
  <si>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</si>
  <si>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</si>
  <si>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</si>
  <si>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</si>
  <si>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</si>
  <si>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</si>
  <si>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</si>
  <si>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</si>
  <si>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</si>
  <si>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</si>
  <si>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</si>
  <si>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</si>
  <si>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</si>
  <si>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</si>
  <si>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</si>
  <si>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</si>
  <si>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</si>
  <si>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</si>
  <si>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</si>
  <si>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</si>
  <si>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</si>
  <si>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</si>
  <si>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</si>
  <si>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</si>
  <si>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</si>
  <si>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</si>
  <si>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</si>
  <si>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</si>
  <si>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</si>
  <si>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</si>
  <si>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</si>
  <si>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</si>
  <si>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</si>
  <si>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</si>
  <si>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</si>
  <si>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</si>
  <si>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</si>
  <si>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</si>
  <si>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</si>
  <si>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</si>
  <si>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</si>
  <si>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</si>
  <si>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</si>
  <si>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</si>
  <si>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</si>
  <si>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</si>
  <si>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</si>
  <si>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</si>
  <si>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</si>
  <si>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</si>
  <si>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</si>
  <si>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</si>
  <si>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</si>
  <si>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</si>
  <si>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</si>
  <si>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</si>
  <si>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</si>
  <si>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</si>
  <si>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</si>
  <si>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</si>
  <si>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</si>
  <si>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</si>
  <si>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</si>
  <si>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</si>
  <si>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</si>
  <si>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</si>
  <si>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</si>
  <si>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</si>
  <si>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</si>
  <si>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</si>
  <si>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</si>
  <si>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</si>
  <si>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</si>
  <si>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</si>
  <si>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</si>
  <si>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</si>
  <si>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</si>
  <si>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</si>
  <si>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</si>
  <si>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</si>
  <si>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</si>
  <si>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</si>
  <si>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</si>
  <si>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</si>
  <si>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</si>
  <si>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</si>
  <si>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</si>
  <si>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</si>
  <si>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</si>
  <si>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</si>
  <si>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</si>
  <si>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</si>
  <si>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</si>
  <si>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</si>
  <si>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</si>
  <si>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</si>
  <si>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</si>
  <si>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</si>
  <si>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</si>
  <si>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</si>
  <si>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</si>
  <si>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</si>
  <si>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</si>
  <si>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</si>
  <si>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</si>
  <si>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</si>
  <si>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</si>
  <si>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</si>
  <si>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</si>
  <si>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</si>
  <si>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</si>
  <si>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</si>
  <si>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</si>
  <si>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</si>
  <si>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</si>
  <si>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</si>
  <si>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</si>
  <si>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</si>
  <si>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</si>
  <si>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</si>
  <si>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</si>
  <si>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</si>
  <si>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</si>
  <si>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</si>
  <si>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</si>
  <si>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</si>
  <si>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</si>
  <si>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</si>
  <si>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</si>
  <si>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</si>
  <si>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</si>
  <si>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</si>
  <si>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</si>
  <si>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</si>
  <si>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</si>
  <si>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</si>
  <si>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</si>
  <si>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</si>
  <si>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</si>
  <si>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</si>
  <si>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</si>
  <si>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</si>
  <si>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</si>
  <si>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</si>
  <si>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</si>
  <si>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</si>
  <si>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</si>
  <si>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</si>
  <si>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</si>
  <si>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</si>
  <si>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</si>
  <si>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</si>
  <si>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</si>
  <si>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</si>
  <si>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</si>
  <si>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</si>
  <si>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</si>
  <si>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</si>
  <si>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</si>
  <si>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</si>
  <si>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</si>
  <si>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</si>
  <si>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</si>
  <si>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</si>
  <si>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</si>
  <si>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</si>
  <si>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</si>
  <si>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</si>
  <si>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</si>
  <si>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</si>
  <si>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</si>
  <si>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</si>
  <si>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</si>
  <si>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</si>
  <si>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</si>
  <si>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</si>
  <si>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</si>
  <si>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</si>
  <si>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</si>
  <si>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</si>
  <si>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</si>
  <si>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</si>
  <si>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</si>
  <si>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</si>
  <si>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</si>
  <si>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</si>
  <si>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</si>
  <si>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</si>
  <si>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</si>
  <si>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</si>
  <si>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</si>
  <si>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</si>
  <si>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</si>
  <si>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</si>
  <si>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</si>
  <si>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</si>
  <si>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</si>
  <si>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</si>
  <si>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</si>
  <si>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</si>
  <si>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</si>
  <si>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</si>
  <si>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</si>
  <si>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</si>
  <si>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</si>
  <si>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</si>
  <si>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</si>
  <si>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</si>
  <si>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</si>
  <si>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</si>
  <si>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</si>
  <si>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</si>
  <si>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</si>
  <si>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</si>
  <si>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</si>
  <si>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</si>
  <si>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</si>
  <si>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</si>
  <si>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</si>
  <si>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</si>
  <si>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</si>
  <si>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</si>
  <si>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</si>
  <si>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</si>
  <si>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</si>
  <si>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</si>
  <si>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</si>
  <si>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</si>
  <si>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</si>
  <si>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</si>
  <si>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</si>
  <si>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</si>
  <si>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</si>
  <si>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</si>
  <si>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</si>
  <si>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</si>
  <si>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</si>
  <si>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</si>
  <si>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</si>
  <si>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</si>
  <si>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</si>
  <si>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</si>
  <si>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</si>
  <si>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</si>
  <si>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</si>
  <si>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</si>
  <si>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</si>
  <si>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</si>
  <si>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</si>
  <si>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</si>
  <si>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</si>
  <si>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</si>
  <si>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</si>
  <si>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</si>
  <si>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</si>
  <si>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</si>
  <si>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</si>
  <si>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</si>
  <si>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</si>
  <si>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</si>
  <si>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</si>
  <si>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</si>
  <si>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</si>
  <si>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</si>
  <si>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</si>
  <si>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</si>
  <si>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</si>
  <si>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</si>
  <si>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</si>
  <si>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</si>
  <si>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</si>
  <si>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</si>
  <si>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</si>
  <si>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</si>
  <si>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</si>
  <si>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</si>
  <si>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</si>
  <si>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</si>
  <si>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</si>
  <si>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</si>
  <si>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</si>
  <si>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</si>
  <si>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</si>
  <si>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</si>
  <si>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</si>
  <si>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</si>
  <si>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</si>
  <si>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</si>
  <si>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</si>
  <si>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</si>
  <si>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</si>
  <si>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</si>
  <si>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</si>
  <si>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</si>
  <si>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</si>
  <si>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</si>
  <si>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</si>
  <si>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</si>
  <si>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</si>
  <si>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</si>
  <si>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</si>
  <si>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</si>
  <si>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</si>
  <si>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</si>
  <si>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</si>
  <si>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</si>
  <si>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</si>
  <si>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</si>
  <si>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</si>
  <si>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</si>
  <si>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</si>
  <si>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</si>
  <si>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</si>
  <si>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</si>
  <si>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</si>
  <si>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</si>
  <si>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</si>
  <si>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</si>
  <si>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</si>
  <si>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</si>
  <si>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</si>
  <si>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</si>
  <si>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</si>
  <si>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</si>
  <si>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</si>
  <si>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</si>
  <si>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</si>
  <si>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</si>
  <si>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</si>
  <si>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</si>
  <si>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</si>
  <si>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</si>
  <si>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</si>
  <si>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</si>
  <si>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</si>
  <si>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</si>
  <si>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</si>
  <si>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</si>
  <si>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</si>
  <si>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</si>
  <si>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</si>
  <si>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</si>
  <si>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</si>
  <si>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</si>
  <si>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</si>
  <si>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</si>
  <si>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</si>
  <si>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</si>
  <si>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</si>
  <si>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</si>
  <si>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</si>
  <si>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</si>
  <si>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</si>
  <si>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</si>
  <si>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</si>
  <si>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</si>
  <si>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</si>
  <si>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</si>
  <si>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</si>
  <si>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</si>
  <si>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</si>
  <si>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</si>
  <si>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</si>
  <si>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</si>
  <si>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</si>
  <si>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</si>
  <si>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</si>
  <si>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</si>
  <si>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</si>
  <si>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</si>
  <si>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</si>
  <si>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</si>
  <si>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</si>
  <si>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</si>
  <si>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</si>
  <si>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</si>
  <si>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</si>
  <si>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</si>
  <si>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</si>
  <si>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</si>
  <si>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</si>
  <si>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</si>
  <si>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</si>
  <si>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</si>
  <si>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</si>
  <si>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</si>
  <si>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</si>
  <si>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</si>
  <si>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</si>
  <si>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</si>
  <si>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</si>
  <si>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</si>
  <si>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</si>
  <si>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</si>
  <si>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</si>
  <si>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</si>
  <si>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</si>
  <si>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</si>
  <si>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</si>
  <si>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</si>
  <si>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</si>
  <si>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</si>
  <si>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</si>
  <si>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</si>
  <si>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</si>
  <si>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</si>
  <si>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</si>
  <si>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</si>
  <si>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</si>
  <si>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</si>
  <si>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</si>
  <si>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</si>
  <si>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</si>
  <si>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</si>
  <si>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</si>
  <si>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</si>
  <si>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</si>
  <si>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</si>
  <si>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</si>
  <si>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</si>
  <si>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</si>
  <si>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</si>
  <si>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</si>
  <si>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</si>
  <si>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</si>
  <si>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</si>
  <si>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</si>
  <si>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</si>
  <si>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</si>
  <si>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</si>
  <si>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</si>
  <si>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</si>
  <si>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</si>
  <si>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</si>
  <si>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</si>
  <si>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</si>
  <si>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</si>
  <si>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</si>
  <si>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</si>
  <si>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</si>
  <si>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</si>
  <si>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</si>
  <si>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</si>
  <si>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</si>
  <si>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</si>
  <si>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</si>
  <si>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</si>
  <si>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</si>
  <si>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</si>
  <si>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</si>
  <si>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</si>
  <si>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</si>
  <si>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</si>
  <si>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</si>
  <si>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</si>
  <si>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</si>
  <si>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</si>
  <si>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</si>
  <si>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</si>
  <si>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</si>
  <si>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</si>
  <si>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</si>
  <si>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</si>
  <si>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</si>
  <si>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</si>
  <si>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</si>
  <si>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</si>
  <si>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</si>
  <si>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</si>
  <si>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</si>
  <si>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</si>
  <si>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</si>
  <si>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</si>
  <si>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</si>
  <si>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</si>
  <si>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</si>
  <si>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</si>
  <si>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</si>
  <si>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</si>
  <si>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</si>
  <si>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</si>
  <si>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</si>
  <si>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</si>
  <si>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</si>
  <si>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</si>
  <si>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</si>
  <si>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</si>
  <si>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</si>
  <si>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</si>
  <si>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</si>
  <si>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</si>
  <si>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</si>
  <si>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</si>
  <si>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</si>
  <si>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</si>
  <si>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</si>
  <si>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</si>
  <si>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</si>
  <si>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</si>
  <si>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</si>
  <si>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</si>
  <si>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</si>
  <si>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</si>
  <si>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</si>
  <si>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</si>
  <si>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</si>
  <si>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</si>
  <si>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</si>
  <si>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</si>
  <si>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</si>
  <si>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</si>
  <si>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</si>
  <si>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</si>
  <si>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</si>
  <si>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</si>
  <si>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</si>
  <si>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</si>
  <si>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</si>
  <si>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</si>
  <si>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</si>
  <si>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</si>
  <si>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</si>
  <si>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</si>
  <si>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</si>
  <si>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</si>
  <si>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</si>
  <si>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</si>
  <si>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</si>
  <si>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</si>
  <si>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</si>
  <si>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</si>
  <si>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</si>
  <si>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</si>
  <si>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</si>
  <si>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</si>
  <si>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</si>
  <si>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</si>
  <si>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</si>
  <si>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</si>
  <si>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</si>
  <si>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</si>
  <si>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</si>
  <si>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</si>
  <si>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</si>
  <si>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</si>
  <si>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</si>
  <si>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</si>
  <si>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</si>
  <si>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</si>
  <si>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</si>
  <si>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</si>
  <si>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</si>
  <si>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</si>
  <si>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</si>
  <si>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</si>
  <si>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</si>
  <si>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</si>
  <si>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</si>
  <si>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</si>
  <si>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</si>
  <si>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</si>
  <si>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</si>
  <si>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</si>
  <si>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</si>
  <si>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</si>
  <si>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</si>
  <si>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</si>
  <si>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</si>
  <si>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</si>
  <si>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</si>
  <si>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</si>
  <si>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</si>
  <si>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</si>
  <si>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</si>
  <si>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</si>
  <si>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</si>
  <si>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</si>
  <si>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</si>
  <si>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</si>
  <si>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</si>
  <si>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</si>
  <si>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</si>
  <si>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</si>
  <si>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</si>
  <si>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</si>
  <si>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</si>
  <si>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</si>
  <si>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</si>
  <si>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</si>
  <si>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</si>
  <si>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</si>
  <si>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</si>
  <si>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</si>
  <si>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</si>
  <si>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</si>
  <si>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</si>
  <si>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</si>
  <si>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</si>
  <si>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</si>
  <si>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</si>
  <si>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</si>
  <si>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</si>
  <si>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</si>
  <si>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</si>
  <si>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</si>
  <si>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</si>
  <si>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</si>
  <si>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</si>
  <si>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</si>
  <si>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</si>
  <si>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</si>
  <si>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</si>
  <si>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</si>
  <si>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</si>
  <si>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</si>
  <si>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</si>
  <si>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</si>
  <si>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</si>
  <si>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</si>
  <si>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</si>
  <si>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</si>
  <si>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</si>
  <si>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</si>
  <si>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</si>
  <si>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</si>
  <si>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</si>
  <si>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</si>
  <si>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</si>
  <si>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</si>
  <si>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</si>
  <si>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</si>
  <si>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</si>
  <si>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</si>
  <si>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</si>
  <si>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</si>
  <si>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</si>
  <si>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</si>
  <si>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</si>
  <si>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</si>
  <si>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</si>
  <si>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</si>
  <si>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</si>
  <si>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</si>
  <si>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</si>
  <si>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</si>
  <si>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</si>
  <si>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</si>
  <si>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</si>
  <si>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</si>
  <si>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</si>
  <si>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</si>
  <si>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</si>
  <si>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</si>
  <si>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</si>
  <si>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</si>
  <si>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</si>
  <si>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</si>
  <si>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</si>
  <si>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</si>
  <si>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</si>
  <si>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</si>
  <si>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</si>
  <si>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</si>
  <si>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</si>
  <si>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</si>
  <si>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</si>
  <si>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</si>
  <si>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</si>
  <si>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</si>
  <si>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</si>
  <si>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</si>
  <si>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</si>
  <si>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</si>
  <si>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</si>
  <si>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</si>
  <si>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</si>
  <si>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</si>
  <si>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</si>
  <si>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</si>
  <si>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</si>
  <si>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</si>
  <si>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</si>
  <si>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</si>
  <si>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</si>
  <si>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</si>
  <si>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</si>
  <si>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</si>
  <si>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</si>
  <si>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</si>
  <si>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</si>
  <si>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</si>
  <si>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</si>
  <si>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</si>
  <si>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</si>
  <si>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</si>
  <si>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</si>
  <si>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</si>
  <si>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</si>
  <si>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</si>
  <si>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</si>
  <si>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</si>
  <si>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</si>
  <si>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</si>
  <si>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</si>
  <si>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</si>
  <si>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</si>
  <si>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</si>
  <si>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</si>
  <si>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</si>
  <si>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</si>
  <si>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</si>
  <si>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</si>
  <si>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</si>
  <si>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</si>
  <si>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</si>
  <si>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</si>
  <si>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</si>
  <si>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</si>
  <si>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</si>
  <si>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</si>
  <si>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</si>
  <si>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</si>
  <si>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</si>
  <si>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</si>
  <si>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</si>
  <si>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</si>
  <si>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</si>
  <si>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</si>
  <si>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</si>
  <si>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</si>
  <si>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</si>
  <si>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</si>
  <si>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</si>
  <si>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</si>
  <si>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</si>
  <si>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</si>
  <si>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</si>
  <si>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</si>
  <si>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</si>
  <si>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</si>
  <si>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</si>
  <si>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</si>
  <si>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</si>
  <si>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</si>
  <si>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</si>
  <si>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</si>
  <si>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</si>
  <si>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</si>
  <si>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</si>
  <si>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</si>
  <si>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</si>
  <si>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</si>
  <si>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</si>
  <si>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</si>
  <si>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</si>
  <si>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</si>
  <si>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</si>
  <si>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</si>
  <si>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</si>
  <si>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</si>
  <si>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</si>
  <si>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</si>
  <si>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</si>
  <si>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</si>
  <si>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</si>
  <si>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</si>
  <si>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</si>
  <si>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</si>
  <si>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</si>
  <si>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</si>
  <si>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</si>
  <si>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</si>
  <si>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</si>
  <si>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</si>
  <si>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</si>
  <si>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</si>
  <si>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</si>
  <si>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</si>
  <si>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</si>
  <si>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</si>
  <si>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</si>
  <si>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</si>
  <si>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</si>
  <si>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</si>
  <si>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</si>
  <si>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</si>
  <si>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</si>
  <si>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</si>
  <si>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</si>
  <si>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</si>
  <si>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</si>
  <si>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</si>
  <si>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</si>
  <si>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</si>
  <si>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</si>
  <si>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</si>
  <si>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</si>
  <si>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</si>
  <si>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</si>
  <si>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</si>
  <si>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</si>
  <si>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</si>
  <si>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</si>
  <si>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</si>
  <si>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</si>
  <si>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</si>
  <si>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</si>
  <si>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</si>
  <si>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</si>
  <si>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</si>
  <si>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</si>
  <si>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</si>
  <si>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</si>
  <si>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</si>
  <si>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</si>
  <si>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</si>
  <si>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</si>
  <si>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</si>
  <si>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</si>
  <si>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</si>
  <si>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</si>
  <si>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</si>
  <si>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</si>
  <si>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</si>
  <si>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</si>
  <si>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</si>
  <si>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</si>
  <si>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</si>
  <si>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</si>
  <si>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</si>
  <si>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</si>
  <si>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</si>
  <si>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</si>
  <si>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</si>
  <si>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</si>
  <si>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</si>
  <si>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</si>
  <si>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</si>
  <si>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</si>
  <si>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</si>
  <si>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</si>
  <si>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</si>
  <si>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</si>
  <si>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</si>
  <si>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</si>
  <si>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</si>
  <si>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</si>
  <si>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</si>
  <si>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</si>
  <si>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</si>
  <si>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</si>
  <si>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</si>
  <si>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</si>
  <si>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</si>
  <si>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</si>
  <si>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</si>
  <si>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</si>
  <si>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</si>
  <si>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</si>
  <si>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</si>
  <si>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</si>
  <si>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</si>
  <si>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</si>
  <si>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</si>
  <si>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</si>
  <si>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</si>
  <si>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</si>
  <si>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</si>
  <si>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</si>
  <si>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</si>
  <si>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</si>
  <si>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</si>
  <si>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</si>
  <si>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</si>
  <si>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</si>
  <si>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</si>
  <si>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</si>
  <si>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</si>
  <si>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</si>
  <si>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</si>
  <si>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</si>
  <si>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</si>
  <si>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</si>
  <si>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</si>
  <si>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</si>
  <si>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</si>
  <si>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</si>
  <si>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</si>
  <si>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</si>
  <si>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</si>
  <si>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</si>
  <si>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</si>
  <si>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</si>
  <si>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</si>
  <si>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</si>
  <si>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</si>
  <si>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</si>
  <si>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</si>
  <si>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</si>
  <si>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</si>
  <si>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</si>
  <si>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</si>
  <si>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</si>
  <si>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</si>
  <si>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</si>
  <si>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</si>
  <si>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</si>
  <si>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</si>
  <si>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</si>
  <si>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</si>
  <si>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</si>
  <si>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</si>
  <si>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</si>
  <si>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</si>
  <si>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</si>
  <si>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</si>
  <si>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</si>
  <si>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</si>
  <si>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</si>
  <si>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</si>
  <si>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</si>
  <si>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</si>
  <si>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</si>
  <si>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</si>
  <si>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</si>
  <si>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</si>
  <si>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</si>
  <si>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</si>
  <si>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</si>
  <si>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</si>
  <si>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</si>
  <si>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</si>
  <si>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</si>
  <si>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</si>
  <si>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</si>
  <si>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</si>
  <si>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</si>
  <si>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</si>
  <si>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</si>
  <si>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</si>
  <si>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</si>
  <si>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</si>
  <si>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</si>
  <si>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</si>
  <si>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</si>
  <si>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</si>
  <si>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</si>
  <si>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</si>
  <si>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</si>
  <si>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</si>
  <si>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</si>
  <si>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</si>
  <si>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</si>
  <si>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</si>
  <si>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</si>
  <si>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</si>
  <si>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</si>
  <si>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</si>
  <si>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</si>
  <si>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</si>
  <si>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</si>
  <si>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</si>
  <si>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</si>
  <si>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</si>
  <si>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</si>
  <si>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</si>
  <si>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</si>
  <si>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</si>
  <si>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</si>
  <si>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</si>
  <si>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</si>
  <si>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</si>
  <si>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</si>
  <si>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</si>
  <si>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</si>
  <si>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</si>
  <si>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</si>
  <si>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</si>
  <si>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</si>
  <si>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</si>
  <si>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</si>
  <si>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</si>
  <si>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</si>
  <si>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</si>
  <si>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</si>
  <si>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</si>
  <si>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</si>
  <si>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</si>
  <si>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</si>
  <si>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</si>
  <si>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</si>
  <si>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</si>
  <si>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</si>
  <si>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</si>
  <si>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</si>
  <si>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</si>
  <si>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</si>
  <si>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</si>
  <si>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</si>
  <si>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</si>
  <si>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</si>
  <si>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</si>
  <si>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</si>
  <si>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</si>
  <si>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</si>
  <si>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</si>
  <si>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</si>
  <si>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</si>
  <si>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</si>
  <si>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</si>
  <si>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</si>
  <si>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</si>
  <si>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</si>
  <si>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</si>
  <si>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</si>
  <si>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</si>
  <si>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</si>
  <si>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</si>
  <si>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</si>
  <si>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</si>
  <si>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</si>
  <si>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</si>
  <si>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</si>
  <si>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</si>
  <si>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</si>
  <si>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</si>
  <si>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</si>
  <si>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</si>
  <si>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</si>
  <si>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</si>
  <si>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</si>
  <si>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</si>
  <si>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</si>
  <si>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</si>
  <si>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</si>
  <si>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</si>
  <si>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</si>
  <si>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</si>
  <si>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</si>
  <si>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</si>
  <si>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</si>
  <si>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</si>
  <si>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</si>
  <si>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</si>
  <si>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</si>
  <si>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</si>
  <si>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</si>
  <si>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</si>
  <si>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</si>
  <si>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</si>
  <si>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</si>
  <si>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</si>
  <si>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</si>
  <si>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</si>
  <si>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</si>
  <si>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</si>
  <si>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</si>
  <si>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</si>
  <si>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</si>
  <si>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</si>
  <si>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</si>
  <si>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</si>
  <si>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</si>
  <si>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</si>
  <si>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</si>
  <si>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</si>
  <si>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</si>
  <si>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</si>
  <si>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</si>
  <si>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</si>
  <si>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</si>
  <si>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</si>
  <si>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</si>
  <si>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</si>
  <si>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</si>
  <si>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</si>
  <si>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</si>
  <si>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</si>
  <si>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</si>
  <si>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</si>
  <si>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</si>
  <si>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</si>
  <si>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</si>
  <si>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</si>
  <si>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</si>
  <si>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</si>
  <si>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</si>
  <si>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</si>
  <si>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</si>
  <si>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</si>
  <si>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</si>
  <si>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</si>
  <si>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</si>
  <si>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</si>
  <si>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</si>
  <si>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</si>
  <si>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</si>
  <si>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</si>
  <si>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</si>
  <si>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</si>
  <si>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</si>
  <si>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</si>
  <si>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</si>
  <si>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</si>
  <si>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</si>
  <si>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</si>
  <si>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</si>
  <si>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</si>
  <si>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</si>
  <si>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</si>
  <si>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</si>
  <si>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</si>
  <si>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</si>
  <si>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</si>
  <si>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</si>
  <si>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</si>
  <si>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</si>
  <si>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</si>
  <si>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</si>
  <si>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</si>
  <si>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</si>
  <si>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</si>
  <si>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</si>
  <si>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</si>
  <si>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</si>
  <si>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</si>
  <si>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</si>
  <si>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</si>
  <si>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</si>
  <si>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</si>
  <si>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</si>
  <si>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</si>
  <si>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</si>
  <si>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</si>
  <si>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</si>
  <si>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</si>
  <si>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</si>
  <si>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</si>
  <si>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</si>
  <si>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</si>
  <si>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</si>
  <si>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</si>
  <si>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</si>
  <si>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</si>
  <si>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</si>
  <si>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</si>
  <si>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</si>
  <si>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</si>
  <si>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</si>
  <si>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</si>
  <si>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</si>
  <si>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</si>
  <si>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</si>
  <si>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</si>
  <si>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</si>
  <si>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</si>
  <si>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</si>
  <si>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</si>
  <si>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</si>
  <si>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</si>
  <si>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</si>
  <si>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</si>
  <si>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</si>
  <si>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</si>
  <si>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</si>
  <si>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</si>
  <si>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</si>
  <si>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</si>
  <si>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</si>
  <si>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</si>
  <si>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</si>
  <si>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</si>
  <si>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</si>
  <si>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</si>
  <si>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</si>
  <si>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</si>
  <si>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</si>
  <si>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</si>
  <si>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</si>
  <si>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</si>
  <si>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</si>
  <si>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</si>
  <si>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</si>
  <si>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</si>
  <si>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</si>
  <si>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</si>
  <si>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</si>
  <si>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</si>
  <si>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</si>
  <si>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</si>
  <si>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</si>
  <si>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</si>
  <si>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</si>
  <si>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</si>
  <si>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</si>
  <si>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</si>
  <si>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</si>
  <si>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</si>
  <si>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</si>
  <si>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</si>
  <si>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</si>
  <si>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</si>
  <si>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</si>
  <si>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</si>
  <si>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</si>
  <si>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</si>
  <si>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</si>
  <si>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</si>
  <si>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</si>
  <si>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</si>
  <si>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</si>
  <si>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</si>
  <si>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</si>
  <si>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</si>
  <si>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</si>
  <si>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</si>
  <si>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</si>
  <si>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</si>
  <si>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</si>
  <si>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</si>
  <si>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</si>
  <si>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</si>
  <si>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</si>
  <si>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</si>
  <si>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</si>
  <si>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</si>
  <si>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</si>
  <si>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</si>
  <si>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</si>
  <si>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</si>
  <si>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</si>
  <si>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</si>
  <si>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</si>
  <si>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</si>
  <si>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</si>
  <si>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</si>
  <si>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</si>
  <si>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</si>
  <si>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</si>
  <si>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</si>
  <si>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</si>
  <si>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</si>
  <si>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</si>
  <si>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</si>
  <si>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</si>
  <si>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</si>
  <si>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</si>
  <si>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</si>
  <si>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</si>
  <si>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</si>
  <si>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</si>
  <si>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</si>
  <si>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</si>
  <si>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</si>
  <si>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</si>
  <si>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</si>
  <si>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</si>
  <si>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</si>
  <si>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</si>
  <si>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</si>
  <si>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</si>
  <si>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</si>
  <si>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</si>
  <si>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</si>
  <si>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</si>
  <si>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</si>
  <si>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</si>
  <si>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</si>
  <si>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</si>
  <si>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</si>
  <si>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</si>
  <si>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</si>
  <si>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</si>
  <si>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</si>
  <si>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</si>
  <si>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</si>
  <si>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</si>
  <si>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</si>
  <si>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</si>
  <si>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</si>
  <si>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</si>
  <si>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</si>
  <si>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</si>
  <si>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</si>
  <si>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</si>
  <si>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</si>
  <si>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</si>
  <si>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</si>
  <si>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</si>
  <si>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</si>
  <si>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</si>
  <si>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</si>
  <si>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</si>
  <si>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</si>
  <si>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</si>
  <si>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</si>
  <si>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</si>
  <si>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</si>
  <si>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</si>
  <si>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</si>
  <si>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</si>
  <si>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</si>
  <si>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</si>
  <si>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</si>
  <si>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</si>
  <si>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</si>
  <si>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</si>
  <si>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</si>
  <si>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</si>
  <si>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</si>
  <si>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</si>
  <si>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</si>
  <si>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</si>
  <si>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</si>
  <si>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</si>
  <si>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</si>
  <si>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</si>
  <si>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</si>
  <si>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</si>
  <si>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</si>
  <si>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</si>
  <si>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</si>
  <si>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</si>
  <si>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</si>
  <si>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</si>
  <si>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</si>
  <si>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</si>
  <si>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</si>
  <si>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</si>
  <si>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</si>
  <si>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</si>
  <si>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</si>
  <si>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</si>
  <si>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</si>
  <si>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</si>
  <si>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</si>
  <si>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</si>
  <si>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</si>
  <si>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</si>
  <si>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</si>
  <si>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</si>
  <si>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</si>
  <si>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</si>
  <si>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</si>
  <si>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</si>
  <si>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</si>
  <si>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</si>
  <si>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</si>
  <si>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</si>
  <si>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</si>
  <si>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</si>
  <si>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</si>
  <si>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</si>
  <si>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</si>
  <si>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</si>
  <si>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</si>
  <si>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</si>
  <si>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</si>
  <si>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</si>
  <si>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</si>
  <si>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</si>
  <si>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</si>
  <si>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</si>
  <si>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</si>
  <si>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</si>
  <si>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</si>
  <si>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</si>
  <si>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</si>
  <si>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</si>
  <si>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</si>
  <si>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</si>
  <si>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</si>
  <si>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</si>
  <si>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</si>
  <si>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</si>
  <si>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</si>
  <si>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</si>
  <si>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</si>
  <si>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</si>
  <si>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</si>
  <si>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</si>
  <si>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</si>
  <si>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</si>
  <si>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</si>
  <si>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</si>
  <si>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</si>
  <si>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</si>
  <si>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</si>
  <si>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</si>
  <si>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</si>
  <si>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</si>
  <si>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</si>
  <si>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</si>
  <si>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</si>
  <si>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</si>
  <si>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</si>
  <si>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</si>
  <si>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</si>
  <si>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</si>
  <si>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</si>
  <si>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</si>
  <si>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</si>
  <si>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</si>
  <si>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</si>
  <si>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</si>
  <si>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</si>
  <si>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</si>
  <si>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</si>
  <si>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</si>
  <si>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</si>
  <si>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</si>
  <si>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</si>
  <si>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</si>
  <si>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</si>
  <si>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</si>
  <si>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</si>
  <si>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</si>
  <si>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</si>
  <si>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</si>
  <si>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</si>
  <si>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</si>
  <si>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</si>
  <si>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</si>
  <si>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</si>
  <si>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</si>
  <si>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</si>
  <si>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</si>
  <si>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</si>
  <si>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</si>
  <si>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</si>
  <si>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</si>
  <si>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</si>
  <si>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</si>
  <si>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</si>
  <si>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</si>
  <si>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</si>
  <si>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</si>
  <si>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</si>
  <si>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</si>
  <si>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</si>
  <si>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</si>
  <si>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</si>
  <si>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</si>
  <si>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</si>
  <si>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</si>
  <si>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</si>
  <si>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</si>
  <si>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</si>
  <si>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</si>
  <si>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</si>
  <si>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</si>
  <si>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</si>
  <si>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</si>
  <si>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</si>
  <si>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</si>
  <si>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</si>
  <si>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</si>
  <si>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</si>
  <si>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</si>
  <si>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</si>
  <si>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</si>
  <si>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</si>
  <si>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</si>
  <si>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</si>
  <si>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</si>
  <si>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</si>
  <si>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</si>
  <si>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</si>
  <si>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</si>
  <si>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</si>
  <si>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</si>
  <si>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</si>
  <si>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</si>
  <si>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</si>
  <si>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</si>
  <si>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</si>
  <si>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</si>
  <si>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</si>
  <si>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</si>
  <si>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</si>
  <si>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</si>
  <si>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</si>
  <si>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</si>
  <si>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</si>
  <si>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</si>
  <si>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</si>
  <si>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</si>
  <si>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</si>
  <si>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</si>
  <si>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</si>
  <si>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</si>
  <si>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</si>
  <si>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</si>
  <si>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</si>
  <si>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</si>
  <si>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</si>
  <si>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</si>
  <si>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</si>
  <si>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</si>
  <si>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</si>
  <si>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</si>
  <si>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</si>
  <si>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</si>
  <si>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</si>
  <si>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</si>
  <si>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</si>
  <si>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</si>
  <si>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</si>
  <si>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</si>
  <si>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</si>
  <si>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</si>
  <si>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</si>
  <si>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</si>
  <si>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</si>
  <si>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</si>
  <si>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</si>
  <si>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</si>
  <si>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</si>
  <si>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</si>
  <si>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</si>
  <si>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</si>
  <si>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</si>
  <si>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</si>
  <si>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</si>
  <si>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</si>
  <si>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</si>
  <si>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</si>
  <si>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</si>
  <si>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</si>
  <si>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</si>
  <si>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</si>
  <si>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</si>
  <si>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</si>
  <si>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</si>
  <si>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</si>
  <si>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</si>
  <si>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</si>
  <si>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</si>
  <si>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</si>
  <si>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</si>
  <si>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</si>
  <si>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</si>
  <si>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</si>
  <si>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</si>
  <si>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</si>
  <si>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</si>
  <si>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</si>
  <si>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</si>
  <si>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</si>
  <si>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</si>
  <si>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</si>
  <si>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</si>
  <si>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</si>
  <si>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</si>
  <si>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</si>
  <si>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</si>
  <si>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</si>
  <si>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</si>
  <si>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</si>
  <si>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</si>
  <si>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</si>
  <si>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</si>
  <si>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</si>
  <si>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</si>
  <si>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</si>
  <si>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</si>
  <si>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</si>
  <si>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</si>
  <si>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</si>
  <si>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</si>
  <si>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</si>
  <si>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</si>
  <si>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</si>
  <si>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</si>
  <si>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</si>
  <si>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</si>
  <si>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</si>
  <si>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</si>
  <si>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</si>
  <si>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</si>
  <si>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</si>
  <si>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</si>
  <si>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</si>
  <si>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</si>
  <si>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</si>
  <si>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</si>
  <si>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</si>
  <si>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</si>
  <si>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</si>
  <si>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</si>
  <si>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</si>
  <si>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</si>
  <si>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</si>
  <si>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</si>
  <si>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</si>
  <si>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</si>
  <si>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</si>
  <si>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</si>
  <si>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</si>
  <si>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</si>
  <si>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</si>
  <si>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</si>
  <si>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</si>
  <si>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</si>
  <si>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</si>
  <si>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</si>
  <si>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</si>
  <si>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</si>
  <si>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</si>
  <si>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</si>
  <si>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</si>
  <si>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</si>
  <si>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</si>
  <si>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</si>
  <si>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</si>
  <si>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</si>
  <si>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</si>
  <si>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</si>
  <si>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</si>
  <si>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</si>
  <si>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</si>
  <si>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</si>
  <si>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</si>
  <si>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</si>
  <si>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</si>
  <si>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</si>
  <si>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</si>
  <si>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</si>
  <si>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</si>
  <si>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</si>
  <si>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</si>
  <si>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</si>
  <si>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</si>
  <si>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</si>
  <si>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</si>
  <si>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</si>
  <si>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</si>
  <si>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</si>
  <si>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</si>
  <si>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</si>
  <si>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</si>
  <si>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</si>
  <si>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</si>
  <si>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</si>
  <si>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</si>
  <si>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</si>
  <si>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</si>
  <si>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</si>
  <si>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</si>
  <si>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</si>
  <si>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</si>
  <si>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</si>
  <si>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</si>
  <si>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</si>
  <si>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</si>
  <si>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</si>
  <si>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</si>
  <si>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</si>
  <si>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</si>
  <si>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</si>
  <si>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</si>
  <si>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</si>
  <si>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</si>
  <si>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</si>
  <si>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</si>
  <si>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</si>
  <si>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</si>
  <si>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</si>
  <si>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</si>
  <si>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</si>
  <si>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</si>
  <si>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</si>
  <si>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</si>
  <si>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</si>
  <si>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</si>
  <si>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</si>
  <si>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</si>
  <si>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</si>
  <si>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</si>
  <si>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</si>
  <si>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</si>
  <si>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</si>
  <si>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</si>
  <si>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</si>
  <si>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</si>
  <si>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</si>
  <si>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</si>
  <si>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</si>
  <si>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</si>
  <si>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</si>
  <si>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</si>
  <si>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</si>
  <si>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</si>
  <si>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</si>
  <si>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</si>
  <si>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</si>
  <si>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</si>
  <si>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</si>
  <si>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</si>
  <si>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</si>
  <si>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</si>
  <si>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</si>
  <si>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</si>
  <si>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</si>
  <si>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</si>
  <si>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</si>
  <si>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</si>
  <si>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</si>
  <si>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</si>
  <si>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</si>
  <si>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</si>
  <si>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</si>
  <si>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</si>
  <si>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</si>
  <si>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</si>
  <si>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</si>
  <si>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</si>
  <si>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</si>
  <si>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</si>
  <si>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</si>
  <si>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</si>
  <si>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</si>
  <si>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</si>
  <si>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</si>
  <si>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</si>
  <si>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</si>
  <si>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</si>
  <si>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</si>
  <si>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</si>
  <si>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</si>
  <si>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</si>
  <si>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</si>
  <si>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</si>
  <si>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</si>
  <si>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</si>
  <si>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</si>
  <si>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</si>
  <si>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</si>
  <si>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</si>
  <si>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</si>
  <si>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</si>
  <si>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</si>
  <si>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</si>
  <si>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</si>
  <si>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</si>
  <si>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</si>
  <si>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</si>
  <si>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</si>
  <si>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</si>
  <si>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</si>
  <si>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</si>
  <si>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</si>
  <si>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</si>
  <si>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</si>
  <si>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</si>
  <si>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</si>
  <si>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</si>
  <si>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</si>
  <si>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</si>
  <si>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</si>
  <si>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</si>
  <si>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</si>
  <si>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</si>
  <si>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</si>
  <si>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</si>
  <si>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</si>
  <si>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</si>
  <si>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</si>
  <si>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</si>
  <si>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</si>
  <si>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</si>
  <si>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</si>
  <si>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</si>
  <si>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</si>
  <si>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</si>
  <si>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</si>
  <si>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</si>
  <si>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</si>
  <si>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</si>
  <si>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</si>
  <si>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</si>
  <si>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</si>
  <si>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</si>
  <si>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</si>
  <si>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</si>
  <si>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</si>
  <si>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</si>
  <si>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</si>
  <si>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</si>
  <si>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</si>
  <si>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</si>
  <si>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</si>
  <si>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</si>
  <si>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</si>
  <si>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</si>
  <si>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</si>
  <si>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</si>
  <si>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</si>
  <si>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</si>
  <si>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</si>
  <si>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</si>
  <si>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</si>
  <si>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</si>
  <si>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</si>
  <si>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</si>
  <si>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</si>
  <si>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</si>
  <si>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</si>
  <si>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</si>
  <si>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</si>
  <si>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</si>
  <si>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</si>
  <si>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</si>
  <si>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</si>
  <si>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</si>
  <si>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</si>
  <si>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</si>
  <si>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</si>
  <si>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</si>
  <si>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</si>
  <si>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</si>
  <si>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</si>
  <si>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</si>
  <si>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</si>
  <si>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</si>
  <si>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</si>
  <si>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</si>
  <si>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</si>
  <si>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</si>
  <si>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</si>
  <si>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</si>
  <si>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</si>
  <si>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</si>
  <si>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</si>
  <si>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</si>
  <si>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</si>
  <si>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</si>
  <si>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</si>
  <si>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</si>
  <si>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</si>
  <si>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</si>
  <si>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</si>
  <si>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</si>
  <si>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</si>
  <si>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</si>
  <si>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</si>
  <si>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</si>
  <si>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</si>
  <si>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</si>
  <si>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</si>
  <si>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</si>
  <si>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</si>
  <si>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</si>
  <si>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</si>
  <si>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</si>
  <si>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</si>
  <si>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</si>
  <si>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</si>
  <si>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</si>
  <si>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</si>
  <si>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</si>
  <si>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</si>
  <si>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</si>
  <si>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</si>
  <si>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</si>
  <si>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</si>
  <si>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</si>
  <si>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</si>
  <si>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</si>
  <si>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</si>
  <si>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</si>
  <si>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</si>
  <si>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</si>
  <si>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</si>
  <si>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</si>
  <si>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</si>
  <si>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</si>
  <si>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</si>
  <si>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</si>
  <si>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</si>
  <si>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</si>
  <si>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</si>
  <si>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</si>
  <si>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</si>
  <si>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</si>
  <si>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</si>
  <si>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</si>
  <si>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</si>
  <si>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</si>
  <si>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</si>
  <si>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</si>
  <si>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</si>
  <si>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</si>
  <si>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</si>
  <si>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</si>
  <si>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</si>
  <si>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</si>
  <si>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</si>
  <si>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</si>
  <si>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</si>
  <si>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</si>
  <si>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</si>
  <si>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</si>
  <si>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</si>
  <si>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</si>
  <si>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</si>
  <si>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</si>
  <si>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</si>
  <si>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</si>
  <si>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</si>
  <si>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</si>
  <si>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</si>
  <si>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</si>
  <si>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</si>
  <si>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</si>
  <si>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</si>
  <si>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</si>
  <si>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</si>
  <si>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</si>
  <si>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</si>
  <si>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</si>
  <si>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</si>
  <si>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</si>
  <si>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</si>
  <si>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</si>
  <si>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</si>
  <si>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</si>
  <si>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</si>
  <si>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</si>
  <si>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</si>
  <si>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</si>
  <si>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</si>
  <si>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</si>
  <si>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</si>
  <si>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</si>
  <si>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</si>
  <si>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</si>
  <si>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</si>
  <si>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</si>
  <si>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</si>
  <si>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</si>
  <si>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</si>
  <si>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</si>
  <si>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</si>
  <si>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</si>
  <si>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</si>
  <si>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</si>
  <si>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</si>
  <si>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</si>
  <si>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</si>
  <si>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</si>
  <si>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</si>
  <si>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</si>
  <si>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</si>
  <si>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</si>
  <si>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</si>
  <si>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</si>
  <si>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</si>
  <si>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</si>
  <si>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</si>
  <si>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</si>
  <si>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</si>
  <si>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</si>
  <si>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</si>
  <si>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</si>
  <si>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</si>
  <si>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</si>
  <si>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</si>
  <si>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</si>
  <si>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</si>
  <si>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</si>
  <si>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</si>
  <si>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</si>
  <si>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</si>
  <si>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</si>
  <si>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</si>
  <si>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</si>
  <si>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</si>
  <si>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</si>
  <si>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</si>
  <si>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</si>
  <si>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</si>
  <si>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</si>
  <si>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</si>
  <si>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</si>
  <si>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</si>
  <si>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</si>
  <si>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</si>
  <si>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</si>
  <si>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</si>
  <si>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</si>
  <si>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</si>
  <si>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</si>
  <si>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</si>
  <si>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</si>
  <si>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</si>
  <si>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</si>
  <si>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</si>
  <si>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</si>
  <si>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</si>
  <si>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</si>
  <si>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</si>
  <si>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</si>
  <si>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</si>
  <si>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</si>
  <si>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</si>
  <si>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</si>
  <si>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</si>
  <si>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</si>
  <si>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</si>
  <si>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</si>
  <si>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</si>
  <si>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</si>
  <si>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</si>
  <si>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</si>
  <si>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</si>
  <si>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</si>
  <si>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</si>
  <si>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</si>
  <si>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</si>
  <si>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</si>
  <si>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</si>
  <si>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</si>
  <si>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</si>
  <si>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</si>
  <si>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</si>
  <si>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</si>
  <si>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</si>
  <si>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</si>
  <si>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</si>
  <si>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</si>
  <si>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</si>
  <si>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</si>
  <si>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</si>
  <si>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</si>
  <si>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</si>
  <si>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</si>
  <si>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</si>
  <si>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</si>
  <si>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</si>
  <si>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</si>
  <si>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</si>
  <si>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</si>
  <si>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</si>
  <si>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</si>
  <si>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</si>
  <si>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</si>
  <si>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</si>
  <si>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</si>
  <si>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</si>
  <si>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</si>
  <si>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</si>
  <si>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</si>
  <si>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</si>
  <si>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</si>
  <si>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</si>
  <si>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</si>
  <si>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</si>
  <si>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</si>
  <si>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</si>
  <si>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</si>
  <si>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</si>
  <si>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</si>
  <si>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</si>
  <si>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</si>
  <si>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</si>
  <si>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</si>
  <si>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</si>
  <si>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</si>
  <si>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</si>
  <si>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</si>
  <si>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</si>
  <si>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</si>
  <si>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</si>
  <si>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</si>
  <si>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</si>
  <si>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</si>
  <si>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</si>
  <si>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</si>
  <si>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</si>
  <si>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</si>
  <si>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</si>
  <si>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</si>
  <si>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</si>
  <si>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</si>
  <si>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</si>
  <si>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</si>
  <si>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</si>
  <si>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</si>
  <si>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</si>
  <si>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</si>
  <si>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</si>
  <si>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</si>
  <si>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</si>
  <si>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</si>
  <si>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</si>
  <si>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</si>
  <si>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</si>
  <si>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</si>
  <si>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</si>
  <si>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</si>
  <si>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</si>
  <si>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</si>
  <si>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</si>
  <si>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</si>
  <si>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</si>
  <si>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</si>
  <si>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</si>
  <si>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</si>
  <si>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</si>
  <si>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</si>
  <si>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</si>
  <si>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</si>
  <si>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</si>
  <si>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</si>
  <si>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</si>
  <si>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</si>
  <si>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</si>
  <si>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</si>
  <si>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</si>
  <si>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</si>
  <si>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</si>
  <si>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</si>
  <si>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</si>
  <si>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</si>
  <si>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</si>
  <si>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</si>
  <si>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</si>
  <si>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</si>
  <si>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</si>
  <si>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</si>
  <si>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</si>
  <si>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</si>
  <si>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</si>
  <si>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</si>
  <si>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</si>
  <si>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</si>
  <si>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</si>
  <si>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</si>
  <si>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</si>
  <si>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</si>
  <si>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</si>
  <si>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</si>
  <si>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</si>
  <si>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</si>
  <si>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</si>
  <si>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</si>
  <si>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</si>
  <si>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</si>
  <si>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</si>
  <si>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</si>
  <si>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</si>
  <si>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</si>
  <si>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</si>
  <si>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</si>
  <si>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</si>
  <si>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</si>
  <si>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</si>
  <si>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</si>
  <si>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</si>
  <si>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</si>
  <si>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</si>
  <si>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</si>
  <si>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</si>
  <si>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</si>
  <si>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</si>
  <si>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</si>
  <si>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</si>
  <si>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</si>
  <si>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</si>
  <si>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</si>
  <si>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</si>
  <si>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</si>
  <si>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</si>
  <si>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</si>
  <si>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</si>
  <si>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</si>
  <si>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</si>
  <si>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</si>
  <si>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</si>
  <si>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</si>
  <si>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</si>
  <si>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</si>
  <si>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</si>
  <si>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</si>
  <si>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</si>
  <si>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</si>
  <si>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</si>
  <si>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</si>
  <si>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</si>
  <si>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</si>
  <si>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</si>
  <si>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</si>
  <si>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</si>
  <si>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</si>
  <si>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</si>
  <si>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</si>
  <si>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</si>
  <si>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</si>
  <si>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</si>
  <si>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</si>
  <si>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</si>
  <si>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</si>
  <si>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</si>
  <si>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</si>
  <si>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</si>
  <si>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</si>
  <si>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</si>
  <si>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</si>
  <si>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</si>
  <si>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</si>
  <si>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</si>
  <si>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</si>
  <si>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</si>
  <si>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</si>
  <si>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</si>
  <si>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</si>
  <si>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</si>
  <si>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</si>
  <si>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</si>
  <si>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</si>
  <si>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</si>
  <si>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</si>
  <si>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</si>
  <si>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</si>
  <si>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</si>
  <si>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</si>
  <si>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</si>
  <si>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</si>
  <si>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</si>
  <si>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</si>
  <si>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</si>
  <si>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</si>
  <si>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</si>
  <si>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</si>
  <si>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</si>
  <si>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</si>
  <si>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</si>
  <si>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</si>
  <si>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</si>
  <si>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</si>
  <si>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</si>
  <si>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</si>
  <si>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</si>
  <si>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</si>
  <si>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</si>
  <si>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</si>
  <si>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</si>
  <si>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</si>
  <si>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</si>
  <si>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</si>
  <si>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</si>
  <si>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</si>
  <si>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</si>
  <si>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</si>
  <si>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</si>
  <si>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</si>
  <si>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</si>
  <si>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</si>
  <si>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</si>
  <si>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</si>
  <si>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</si>
  <si>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</si>
  <si>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</si>
  <si>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</si>
  <si>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</si>
  <si>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</si>
  <si>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</si>
  <si>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</si>
  <si>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</si>
  <si>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</si>
  <si>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</si>
  <si>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</si>
  <si>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</si>
  <si>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</si>
  <si>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</si>
  <si>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</si>
  <si>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</si>
  <si>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</si>
  <si>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</si>
  <si>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</si>
  <si>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</si>
  <si>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</si>
  <si>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</si>
  <si>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</si>
  <si>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</si>
  <si>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</si>
  <si>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</si>
  <si>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</si>
  <si>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</si>
  <si>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</si>
  <si>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</si>
  <si>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</si>
  <si>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</si>
  <si>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</si>
  <si>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</si>
  <si>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</si>
  <si>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</si>
  <si>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</si>
  <si>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</si>
  <si>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</si>
  <si>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</si>
  <si>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</si>
  <si>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</si>
  <si>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</si>
  <si>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</si>
  <si>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</si>
  <si>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</si>
  <si>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</si>
  <si>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</si>
  <si>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</si>
  <si>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</si>
  <si>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</si>
  <si>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</si>
  <si>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</si>
  <si>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</si>
  <si>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</si>
  <si>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</si>
  <si>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</si>
  <si>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</si>
  <si>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</si>
  <si>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</si>
  <si>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</si>
  <si>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</si>
  <si>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</si>
  <si>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</si>
  <si>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</si>
  <si>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</si>
  <si>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</si>
  <si>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</si>
  <si>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</si>
  <si>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</si>
  <si>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</si>
  <si>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</si>
  <si>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</si>
  <si>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</si>
  <si>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</si>
  <si>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</si>
  <si>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</si>
  <si>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</si>
  <si>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</si>
  <si>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</si>
  <si>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</si>
  <si>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</si>
  <si>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</si>
  <si>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</si>
  <si>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</si>
  <si>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</si>
  <si>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</si>
  <si>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</si>
  <si>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</si>
  <si>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</si>
  <si>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</si>
  <si>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</si>
  <si>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</si>
  <si>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</si>
  <si>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</si>
  <si>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</si>
  <si>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</si>
  <si>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</si>
  <si>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</si>
  <si>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</si>
  <si>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</si>
  <si>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</si>
  <si>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</si>
  <si>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</si>
  <si>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</si>
  <si>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</si>
  <si>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</si>
  <si>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</si>
  <si>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</si>
  <si>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</si>
  <si>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</si>
  <si>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</si>
  <si>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</si>
  <si>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</si>
  <si>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</si>
  <si>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</si>
  <si>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</si>
  <si>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</si>
  <si>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</si>
  <si>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</si>
  <si>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</si>
  <si>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</si>
  <si>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</si>
  <si>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</si>
  <si>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</si>
  <si>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</si>
  <si>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</si>
  <si>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</si>
  <si>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</si>
  <si>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</si>
  <si>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</si>
  <si>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</si>
  <si>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</si>
  <si>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</si>
  <si>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</si>
  <si>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</si>
  <si>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</si>
  <si>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</si>
  <si>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</si>
  <si>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</si>
  <si>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</si>
  <si>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</si>
  <si>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</si>
  <si>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</si>
  <si>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</si>
  <si>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</si>
  <si>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</si>
  <si>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</si>
  <si>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</si>
  <si>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</si>
  <si>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</si>
  <si>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</si>
  <si>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</si>
  <si>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</si>
  <si>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</si>
  <si>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</si>
  <si>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</si>
  <si>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</si>
  <si>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</si>
  <si>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</si>
  <si>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</si>
  <si>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</si>
  <si>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</si>
  <si>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</si>
  <si>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</si>
  <si>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</si>
  <si>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</si>
  <si>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</si>
  <si>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</si>
  <si>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</si>
  <si>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</si>
  <si>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</si>
  <si>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</si>
  <si>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</si>
  <si>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</si>
  <si>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</si>
  <si>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</si>
  <si>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</si>
  <si>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</si>
  <si>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</si>
  <si>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</si>
  <si>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</si>
  <si>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</si>
  <si>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</si>
  <si>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</si>
  <si>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</si>
  <si>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</si>
  <si>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</si>
  <si>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</si>
  <si>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</si>
  <si>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</si>
  <si>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</si>
  <si>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</si>
  <si>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</si>
  <si>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</si>
  <si>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</si>
  <si>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</si>
  <si>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</si>
  <si>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</si>
  <si>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</si>
  <si>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</si>
  <si>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</si>
  <si>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</si>
  <si>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</si>
  <si>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</si>
  <si>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</si>
  <si>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</si>
  <si>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</si>
  <si>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</si>
  <si>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</si>
  <si>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</si>
  <si>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</si>
  <si>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</si>
  <si>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</si>
  <si>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</si>
  <si>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</si>
  <si>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</si>
  <si>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</si>
  <si>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</si>
  <si>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</si>
  <si>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</si>
  <si>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</si>
  <si>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</si>
  <si>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</si>
  <si>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</si>
  <si>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</si>
  <si>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</si>
  <si>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</si>
  <si>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</si>
  <si>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</si>
  <si>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</si>
  <si>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</si>
  <si>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</si>
  <si>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</si>
  <si>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</si>
  <si>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</si>
  <si>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</si>
  <si>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</si>
  <si>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</si>
  <si>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</si>
  <si>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</si>
  <si>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</si>
  <si>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</si>
  <si>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</si>
  <si>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</si>
  <si>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</si>
  <si>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</si>
  <si>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</si>
  <si>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</si>
  <si>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</si>
  <si>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</si>
  <si>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</si>
  <si>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</si>
  <si>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</si>
  <si>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</si>
  <si>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</si>
  <si>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</si>
  <si>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</si>
  <si>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</si>
  <si>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</si>
  <si>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</si>
  <si>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</si>
  <si>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</si>
  <si>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</si>
  <si>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</si>
  <si>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</si>
  <si>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</si>
  <si>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</si>
  <si>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</si>
  <si>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</si>
  <si>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</si>
  <si>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</si>
  <si>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</si>
  <si>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</si>
  <si>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</si>
  <si>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</si>
  <si>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</si>
  <si>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</si>
  <si>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</si>
  <si>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</si>
  <si>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</si>
  <si>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</si>
  <si>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</si>
  <si>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</si>
  <si>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</si>
  <si>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</si>
  <si>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</si>
  <si>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</si>
  <si>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</si>
  <si>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</si>
  <si>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</si>
  <si>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</si>
  <si>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</si>
  <si>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</si>
  <si>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</si>
  <si>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</si>
  <si>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</si>
  <si>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</si>
  <si>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</si>
  <si>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</si>
  <si>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</si>
  <si>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</si>
  <si>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</si>
  <si>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</si>
  <si>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</si>
  <si>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</si>
  <si>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</si>
  <si>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</si>
  <si>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</si>
  <si>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</si>
  <si>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</si>
  <si>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</si>
  <si>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</si>
  <si>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</si>
  <si>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</si>
  <si>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</si>
  <si>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</si>
  <si>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</si>
  <si>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</si>
  <si>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</si>
  <si>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</si>
  <si>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</si>
  <si>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</si>
  <si>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</si>
  <si>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</si>
  <si>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</si>
  <si>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</si>
  <si>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</si>
  <si>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</si>
  <si>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</si>
  <si>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</si>
  <si>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</si>
  <si>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</si>
  <si>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</si>
  <si>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</si>
  <si>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</si>
  <si>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</si>
  <si>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</si>
  <si>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</si>
  <si>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</si>
  <si>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</si>
  <si>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</si>
  <si>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</si>
  <si>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</si>
  <si>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</si>
  <si>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</si>
  <si>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</si>
  <si>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</si>
  <si>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</si>
  <si>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</si>
  <si>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</si>
  <si>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</si>
  <si>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</si>
  <si>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</si>
  <si>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</si>
  <si>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</si>
  <si>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</si>
  <si>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</si>
  <si>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</si>
  <si>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</si>
  <si>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</si>
  <si>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</si>
  <si>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</si>
  <si>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</si>
  <si>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</si>
  <si>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</si>
  <si>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</si>
  <si>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</si>
  <si>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</si>
  <si>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</si>
  <si>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</si>
  <si>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</si>
  <si>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</si>
  <si>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</si>
  <si>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</si>
  <si>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</si>
  <si>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</si>
  <si>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</si>
  <si>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</si>
  <si>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</si>
  <si>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</si>
  <si>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</si>
  <si>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</si>
  <si>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</si>
  <si>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</si>
  <si>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</si>
  <si>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</si>
  <si>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</si>
  <si>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</si>
  <si>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</si>
  <si>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</si>
  <si>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</si>
  <si>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</si>
  <si>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</si>
  <si>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</si>
  <si>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</si>
  <si>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</si>
  <si>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</si>
  <si>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</si>
  <si>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</si>
  <si>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</si>
  <si>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</si>
  <si>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</si>
  <si>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</si>
  <si>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</si>
  <si>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</si>
  <si>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</si>
  <si>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</si>
  <si>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</si>
  <si>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</si>
  <si>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</si>
  <si>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</si>
  <si>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</si>
  <si>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</si>
  <si>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</si>
  <si>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</si>
  <si>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</si>
  <si>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</si>
  <si>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</si>
  <si>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</si>
  <si>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</si>
  <si>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</si>
  <si>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</si>
  <si>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</si>
  <si>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</si>
  <si>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</si>
  <si>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</si>
  <si>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</si>
  <si>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</si>
  <si>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</si>
  <si>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</si>
  <si>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</si>
  <si>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</si>
  <si>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</si>
  <si>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</si>
  <si>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</si>
  <si>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</si>
  <si>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</si>
  <si>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</si>
  <si>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</si>
  <si>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</si>
  <si>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</si>
  <si>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</si>
  <si>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</si>
  <si>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</si>
  <si>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</si>
  <si>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</si>
  <si>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</si>
  <si>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</si>
  <si>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</si>
  <si>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</si>
  <si>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</si>
  <si>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</si>
  <si>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</si>
  <si>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</si>
  <si>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</si>
  <si>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</si>
  <si>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</si>
  <si>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</si>
  <si>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</si>
  <si>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</si>
  <si>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</si>
  <si>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</si>
  <si>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</si>
  <si>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</si>
  <si>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</si>
  <si>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</si>
  <si>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</si>
  <si>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</si>
  <si>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</si>
  <si>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</si>
  <si>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</si>
  <si>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</si>
  <si>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</si>
  <si>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</si>
  <si>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</si>
  <si>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</si>
  <si>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</si>
  <si>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</si>
  <si>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</si>
  <si>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</si>
  <si>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</si>
  <si>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</si>
  <si>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</si>
  <si>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</si>
  <si>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</si>
  <si>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</si>
  <si>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</si>
  <si>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</si>
  <si>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</si>
  <si>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</si>
  <si>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</si>
  <si>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</si>
  <si>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</si>
  <si>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</si>
  <si>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</si>
  <si>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</si>
  <si>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</si>
  <si>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</si>
  <si>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</si>
  <si>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</si>
  <si>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</si>
  <si>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</si>
  <si>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</si>
  <si>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</si>
  <si>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</si>
  <si>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</si>
  <si>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</si>
  <si>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</si>
  <si>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</si>
  <si>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</si>
  <si>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</si>
  <si>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</si>
  <si>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</si>
  <si>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</si>
  <si>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</si>
  <si>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</si>
  <si>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</si>
  <si>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</si>
  <si>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</si>
  <si>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</si>
  <si>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</si>
  <si>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</si>
  <si>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</si>
  <si>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</si>
  <si>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</si>
  <si>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</si>
  <si>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</si>
  <si>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</si>
  <si>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</si>
  <si>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</si>
  <si>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</si>
  <si>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</si>
  <si>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</si>
  <si>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</si>
  <si>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</si>
  <si>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</si>
  <si>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</si>
  <si>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</si>
  <si>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</si>
  <si>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</si>
  <si>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</si>
  <si>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</si>
  <si>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</si>
  <si>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</si>
  <si>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</si>
  <si>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</si>
  <si>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</si>
  <si>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</si>
  <si>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</si>
  <si>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</si>
  <si>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</si>
  <si>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</si>
  <si>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</si>
  <si>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</si>
  <si>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</si>
  <si>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</si>
  <si>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</si>
  <si>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</si>
  <si>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</si>
  <si>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</si>
  <si>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</si>
  <si>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</si>
  <si>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</si>
  <si>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</si>
  <si>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</si>
  <si>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</si>
  <si>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</si>
  <si>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</si>
  <si>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</si>
  <si>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</si>
  <si>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</si>
  <si>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</si>
  <si>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</si>
  <si>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</si>
  <si>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</si>
  <si>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</si>
  <si>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</si>
  <si>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</si>
  <si>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</si>
  <si>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</si>
  <si>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</si>
  <si>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</si>
  <si>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</si>
  <si>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</si>
  <si>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</si>
  <si>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</si>
  <si>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</si>
  <si>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</si>
  <si>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</si>
  <si>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</si>
  <si>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</si>
  <si>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</si>
  <si>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</si>
  <si>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</si>
  <si>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</si>
  <si>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</si>
  <si>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</si>
  <si>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</si>
  <si>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</si>
  <si>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</si>
  <si>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</si>
  <si>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</si>
  <si>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</si>
  <si>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</si>
  <si>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</si>
  <si>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</si>
  <si>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</si>
  <si>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</si>
  <si>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</si>
  <si>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</si>
  <si>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</si>
  <si>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</si>
  <si>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</si>
  <si>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</si>
  <si>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</si>
  <si>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</si>
  <si>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</si>
  <si>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</si>
  <si>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</si>
  <si>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</si>
  <si>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</si>
  <si>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</si>
  <si>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</si>
  <si>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</si>
  <si>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</si>
  <si>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</si>
  <si>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</si>
  <si>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</si>
  <si>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</si>
  <si>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</si>
  <si>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</si>
  <si>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</si>
  <si>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</si>
  <si>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</si>
  <si>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</si>
  <si>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</si>
  <si>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</si>
  <si>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</si>
  <si>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</si>
  <si>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</si>
  <si>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</si>
  <si>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</si>
  <si>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</si>
  <si>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</si>
  <si>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</si>
  <si>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</si>
  <si>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</si>
  <si>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</si>
  <si>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</si>
  <si>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</si>
  <si>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</si>
  <si>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</si>
  <si>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</si>
  <si>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</si>
  <si>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</si>
  <si>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</si>
  <si>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</si>
  <si>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</si>
  <si>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</si>
  <si>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</si>
  <si>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</si>
  <si>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</si>
  <si>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</si>
  <si>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</si>
  <si>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</si>
  <si>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</si>
  <si>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</si>
  <si>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</si>
  <si>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</si>
  <si>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</si>
  <si>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</si>
  <si>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</si>
  <si>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</si>
  <si>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</si>
  <si>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</si>
  <si>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</si>
  <si>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</si>
  <si>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</si>
  <si>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</si>
  <si>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</si>
  <si>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</si>
  <si>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</si>
  <si>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</si>
  <si>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</si>
  <si>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</si>
  <si>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</si>
  <si>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</si>
  <si>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</si>
  <si>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</si>
  <si>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</si>
  <si>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</si>
  <si>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</si>
  <si>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</si>
  <si>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</si>
  <si>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</si>
  <si>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</si>
  <si>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</si>
  <si>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</si>
  <si>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Муниципальное казенное общеобразовательное учреждение "Приалейская средняя общеобразовательная школа"</t>
  </si>
  <si>
    <t>658129, Алтайский край, Алейский район, поселок Совхозный, улица Гагарина, 2</t>
  </si>
  <si>
    <t>2231003789</t>
  </si>
  <si>
    <t>223101001</t>
  </si>
  <si>
    <t>1022200510452</t>
  </si>
  <si>
    <t>40834360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</si>
</sst>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1" workbookViewId="0">
      <selection activeCell="Q38" sqref="Q38:AG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16" t="s">
        <v>2686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19" t="s">
        <v>2687</v>
      </c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1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22" t="s">
        <v>320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4"/>
    </row>
    <row r="16" spans="1:87" ht="15" customHeight="1" x14ac:dyDescent="0.2"/>
    <row r="17" spans="1:84" ht="15" hidden="1" customHeight="1" thickBot="1" x14ac:dyDescent="0.25">
      <c r="H17" s="119" t="s">
        <v>141</v>
      </c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1"/>
    </row>
    <row r="18" spans="1:84" ht="15" customHeight="1" thickBot="1" x14ac:dyDescent="0.25"/>
    <row r="19" spans="1:84" ht="30" customHeight="1" x14ac:dyDescent="0.2">
      <c r="K19" s="135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7"/>
      <c r="CD19" s="2"/>
      <c r="CE19" s="2"/>
      <c r="CF19" s="2"/>
    </row>
    <row r="20" spans="1:84" s="6" customFormat="1" ht="15" customHeight="1" x14ac:dyDescent="0.2">
      <c r="I20" s="7"/>
      <c r="K20" s="138"/>
      <c r="L20" s="139"/>
      <c r="M20" s="139"/>
      <c r="N20" s="139" t="s">
        <v>142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40">
        <v>2021</v>
      </c>
      <c r="AN20" s="140"/>
      <c r="AO20" s="140"/>
      <c r="AP20" s="81" t="s">
        <v>143</v>
      </c>
      <c r="AQ20" s="141">
        <f>year+1</f>
        <v>2022</v>
      </c>
      <c r="AR20" s="141"/>
      <c r="AS20" s="141"/>
      <c r="AT20" s="142" t="s">
        <v>144</v>
      </c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3"/>
      <c r="BV20" s="4"/>
    </row>
    <row r="21" spans="1:84" s="6" customFormat="1" ht="15" customHeight="1" thickBot="1" x14ac:dyDescent="0.25">
      <c r="I21" s="7"/>
      <c r="K21" s="150" t="s">
        <v>6681</v>
      </c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5">
        <f>year</f>
        <v>2021</v>
      </c>
      <c r="AW21" s="155"/>
      <c r="AX21" s="155"/>
      <c r="AY21" s="148" t="s">
        <v>6680</v>
      </c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9"/>
      <c r="BV21" s="4"/>
    </row>
    <row r="22" spans="1:84" ht="20.100000000000001" customHeight="1" thickBot="1" x14ac:dyDescent="0.25"/>
    <row r="23" spans="1:84" ht="15" thickBot="1" x14ac:dyDescent="0.25">
      <c r="A23" s="119" t="s">
        <v>145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1"/>
      <c r="AY23" s="119" t="s">
        <v>146</v>
      </c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1"/>
      <c r="BQ23" s="162" t="s">
        <v>147</v>
      </c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4"/>
      <c r="CD23" s="8"/>
      <c r="CE23" s="8"/>
      <c r="CF23" s="9"/>
    </row>
    <row r="24" spans="1:84" ht="45" customHeight="1" x14ac:dyDescent="0.2">
      <c r="A24" s="129" t="s">
        <v>2640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1"/>
      <c r="AY24" s="125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7"/>
      <c r="BO24" s="128" t="s">
        <v>8872</v>
      </c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1"/>
    </row>
    <row r="25" spans="1:84" ht="15" x14ac:dyDescent="0.2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4"/>
      <c r="BM25" s="112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1"/>
    </row>
    <row r="26" spans="1:84" ht="35.1" customHeight="1" thickBot="1" x14ac:dyDescent="0.25">
      <c r="A26" s="159" t="s">
        <v>1726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1"/>
      <c r="AY26" s="152" t="s">
        <v>6677</v>
      </c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1"/>
    </row>
    <row r="27" spans="1:84" ht="15.75" thickBot="1" x14ac:dyDescent="0.25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8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19" t="s">
        <v>6676</v>
      </c>
      <c r="BT27" s="120"/>
      <c r="BU27" s="120"/>
      <c r="BV27" s="120"/>
      <c r="BW27" s="120"/>
      <c r="BX27" s="120"/>
      <c r="BY27" s="120"/>
      <c r="BZ27" s="120"/>
      <c r="CA27" s="121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4" t="s">
        <v>148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6" t="s">
        <v>11234</v>
      </c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7"/>
    </row>
    <row r="30" spans="1:84" ht="27" customHeight="1" thickBot="1" x14ac:dyDescent="0.25">
      <c r="A30" s="144" t="s">
        <v>149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65"/>
      <c r="R30" s="165"/>
      <c r="S30" s="165"/>
      <c r="T30" s="165"/>
      <c r="U30" s="165"/>
      <c r="V30" s="165"/>
      <c r="W30" s="165"/>
      <c r="X30" s="166" t="s">
        <v>11235</v>
      </c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7"/>
    </row>
    <row r="31" spans="1:84" ht="13.5" thickBot="1" x14ac:dyDescent="0.25">
      <c r="A31" s="169" t="s">
        <v>150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1"/>
      <c r="Q31" s="173" t="s">
        <v>151</v>
      </c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5"/>
    </row>
    <row r="32" spans="1:84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69" t="s">
        <v>10518</v>
      </c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6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77"/>
      <c r="AY32" s="170" t="s">
        <v>750</v>
      </c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 t="s">
        <v>751</v>
      </c>
      <c r="BQ32" s="170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0"/>
      <c r="CD32" s="170"/>
      <c r="CE32" s="170"/>
      <c r="CF32" s="170"/>
    </row>
    <row r="33" spans="1:84" x14ac:dyDescent="0.2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79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</row>
    <row r="34" spans="1:84" x14ac:dyDescent="0.2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79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</row>
    <row r="35" spans="1:84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79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</row>
    <row r="36" spans="1:84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80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</row>
    <row r="37" spans="1:84" ht="13.5" thickBot="1" x14ac:dyDescent="0.25">
      <c r="A37" s="168">
        <v>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>
        <v>2</v>
      </c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>
        <v>3</v>
      </c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>
        <v>4</v>
      </c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>
        <v>5</v>
      </c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</row>
    <row r="38" spans="1:84" ht="13.5" thickBot="1" x14ac:dyDescent="0.25">
      <c r="A38" s="183">
        <v>609562</v>
      </c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 t="s">
        <v>11239</v>
      </c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8"/>
      <c r="AH38" s="186" t="s">
        <v>11236</v>
      </c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8"/>
      <c r="AY38" s="186" t="s">
        <v>11237</v>
      </c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8"/>
      <c r="BP38" s="186" t="s">
        <v>11238</v>
      </c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8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0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1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5" workbookViewId="0">
      <selection activeCell="P22" sqref="P22:V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95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31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52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1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1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10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2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7" workbookViewId="0">
      <selection activeCell="Q31" sqref="Q3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1</v>
      </c>
      <c r="AA21" s="84">
        <v>1</v>
      </c>
      <c r="AB21" s="84">
        <v>0</v>
      </c>
      <c r="AC21" s="84">
        <v>0</v>
      </c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95</v>
      </c>
      <c r="Q22" s="84">
        <v>7</v>
      </c>
      <c r="R22" s="84">
        <v>11</v>
      </c>
      <c r="S22" s="84">
        <v>6</v>
      </c>
      <c r="T22" s="84">
        <v>7</v>
      </c>
      <c r="U22" s="84">
        <v>9</v>
      </c>
      <c r="V22" s="84">
        <v>13</v>
      </c>
      <c r="W22" s="84">
        <v>12</v>
      </c>
      <c r="X22" s="84">
        <v>9</v>
      </c>
      <c r="Y22" s="84">
        <v>11</v>
      </c>
      <c r="Z22" s="84">
        <v>6</v>
      </c>
      <c r="AA22" s="84">
        <v>4</v>
      </c>
      <c r="AB22" s="84">
        <v>0</v>
      </c>
      <c r="AC22" s="84">
        <v>0</v>
      </c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11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>
        <v>0</v>
      </c>
      <c r="AC29" s="84">
        <v>0</v>
      </c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95</v>
      </c>
      <c r="Q30" s="84">
        <v>7</v>
      </c>
      <c r="R30" s="84">
        <v>11</v>
      </c>
      <c r="S30" s="84">
        <v>6</v>
      </c>
      <c r="T30" s="84">
        <v>7</v>
      </c>
      <c r="U30" s="84">
        <v>9</v>
      </c>
      <c r="V30" s="84">
        <v>13</v>
      </c>
      <c r="W30" s="84">
        <v>12</v>
      </c>
      <c r="X30" s="84">
        <v>9</v>
      </c>
      <c r="Y30" s="84">
        <v>11</v>
      </c>
      <c r="Z30" s="84">
        <v>6</v>
      </c>
      <c r="AA30" s="84">
        <v>4</v>
      </c>
      <c r="AB30" s="84">
        <v>0</v>
      </c>
      <c r="AC30" s="84">
        <v>0</v>
      </c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95</v>
      </c>
      <c r="Q31" s="84">
        <v>7</v>
      </c>
      <c r="R31" s="84">
        <v>11</v>
      </c>
      <c r="S31" s="84">
        <v>6</v>
      </c>
      <c r="T31" s="84">
        <v>7</v>
      </c>
      <c r="U31" s="84">
        <v>9</v>
      </c>
      <c r="V31" s="84">
        <v>13</v>
      </c>
      <c r="W31" s="84">
        <v>12</v>
      </c>
      <c r="X31" s="84">
        <v>9</v>
      </c>
      <c r="Y31" s="84">
        <v>11</v>
      </c>
      <c r="Z31" s="84">
        <v>6</v>
      </c>
      <c r="AA31" s="84">
        <v>4</v>
      </c>
      <c r="AB31" s="84">
        <v>0</v>
      </c>
      <c r="AC31" s="84">
        <v>0</v>
      </c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44</v>
      </c>
      <c r="Q35" s="84">
        <v>2</v>
      </c>
      <c r="R35" s="84">
        <v>8</v>
      </c>
      <c r="S35" s="84">
        <v>5</v>
      </c>
      <c r="T35" s="84">
        <v>3</v>
      </c>
      <c r="U35" s="84">
        <v>3</v>
      </c>
      <c r="V35" s="84">
        <v>3</v>
      </c>
      <c r="W35" s="84">
        <v>7</v>
      </c>
      <c r="X35" s="84">
        <v>4</v>
      </c>
      <c r="Y35" s="84">
        <v>6</v>
      </c>
      <c r="Z35" s="84">
        <v>3</v>
      </c>
      <c r="AA35" s="84">
        <v>0</v>
      </c>
      <c r="AB35" s="84">
        <v>0</v>
      </c>
      <c r="AC35" s="84">
        <v>0</v>
      </c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3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3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1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1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v>4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1</v>
      </c>
      <c r="W42" s="84">
        <v>0</v>
      </c>
      <c r="X42" s="84">
        <v>0</v>
      </c>
      <c r="Y42" s="84">
        <v>1</v>
      </c>
      <c r="Z42" s="84">
        <v>1</v>
      </c>
      <c r="AA42" s="84">
        <v>1</v>
      </c>
      <c r="AB42" s="84">
        <v>0</v>
      </c>
      <c r="AC42" s="84">
        <v>0</v>
      </c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C43" s="84">
        <v>0</v>
      </c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2166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6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199" t="s">
        <v>2167</v>
      </c>
      <c r="R17" s="201"/>
      <c r="S17" s="201"/>
      <c r="T17" s="200"/>
      <c r="U17" s="199" t="s">
        <v>2168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199" t="s">
        <v>5427</v>
      </c>
      <c r="BK18" s="200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O18:AO19"/>
    <mergeCell ref="AP18:AP19"/>
    <mergeCell ref="AQ18:AQ19"/>
    <mergeCell ref="AR18:AR19"/>
    <mergeCell ref="BA18:BA19"/>
    <mergeCell ref="BB18:BB19"/>
    <mergeCell ref="BC18:BC19"/>
    <mergeCell ref="BD18:BD19"/>
    <mergeCell ref="AW18:AW19"/>
    <mergeCell ref="AX18:AX19"/>
    <mergeCell ref="AY18:AY19"/>
    <mergeCell ref="AZ18:AZ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O16" zoomScale="71" zoomScaleNormal="71" workbookViewId="0">
      <selection activeCell="P23" sqref="P23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9" t="s">
        <v>795</v>
      </c>
      <c r="AE18" s="201"/>
      <c r="AF18" s="201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1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12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12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1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1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0</v>
      </c>
      <c r="AF30" s="84"/>
      <c r="AG30" s="84">
        <f t="shared" si="0"/>
        <v>1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2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2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36"/>
      <c r="AG31" s="84">
        <f t="shared" si="0"/>
        <v>2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0</v>
      </c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workbookViewId="0">
      <selection activeCell="R21" sqref="R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6" t="s">
        <v>2670</v>
      </c>
      <c r="Q16" s="199" t="s">
        <v>805</v>
      </c>
      <c r="R16" s="201"/>
      <c r="S16" s="201"/>
      <c r="T16" s="201"/>
      <c r="U16" s="201"/>
      <c r="V16" s="200"/>
      <c r="W16" s="193" t="s">
        <v>1209</v>
      </c>
      <c r="X16" s="193"/>
      <c r="Y16" s="193"/>
      <c r="Z16" s="193"/>
      <c r="AA16" s="193"/>
      <c r="AB16" s="193"/>
      <c r="AC16" s="209" t="s">
        <v>2671</v>
      </c>
      <c r="AD16" s="209"/>
      <c r="AE16" s="210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7"/>
      <c r="Q17" s="193" t="s">
        <v>3277</v>
      </c>
      <c r="R17" s="199" t="s">
        <v>1742</v>
      </c>
      <c r="S17" s="201"/>
      <c r="T17" s="201"/>
      <c r="U17" s="201"/>
      <c r="V17" s="200"/>
      <c r="W17" s="193" t="s">
        <v>3277</v>
      </c>
      <c r="X17" s="193" t="s">
        <v>2672</v>
      </c>
      <c r="Y17" s="193"/>
      <c r="Z17" s="193"/>
      <c r="AA17" s="193"/>
      <c r="AB17" s="193"/>
      <c r="AC17" s="211"/>
      <c r="AD17" s="211"/>
      <c r="AE17" s="212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/>
      <c r="R18" s="206" t="s">
        <v>1210</v>
      </c>
      <c r="S18" s="199" t="s">
        <v>1743</v>
      </c>
      <c r="T18" s="200"/>
      <c r="U18" s="206" t="s">
        <v>1744</v>
      </c>
      <c r="V18" s="206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10" t="s">
        <v>10200</v>
      </c>
      <c r="AD18" s="206" t="s">
        <v>10201</v>
      </c>
      <c r="AE18" s="206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08"/>
      <c r="S19" s="23" t="s">
        <v>5430</v>
      </c>
      <c r="T19" s="23" t="s">
        <v>5431</v>
      </c>
      <c r="U19" s="208"/>
      <c r="V19" s="208"/>
      <c r="W19" s="193"/>
      <c r="X19" s="193"/>
      <c r="Y19" s="23" t="s">
        <v>5430</v>
      </c>
      <c r="Z19" s="23" t="s">
        <v>5431</v>
      </c>
      <c r="AA19" s="193"/>
      <c r="AB19" s="193"/>
      <c r="AC19" s="212"/>
      <c r="AD19" s="208"/>
      <c r="AE19" s="208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95</v>
      </c>
      <c r="Q21" s="84">
        <v>95</v>
      </c>
      <c r="R21" s="84">
        <v>3</v>
      </c>
      <c r="S21" s="84">
        <v>0</v>
      </c>
      <c r="T21" s="84">
        <v>0</v>
      </c>
      <c r="U21" s="84">
        <v>0</v>
      </c>
      <c r="V21" s="84">
        <v>1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f>P21</f>
        <v>95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0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>
        <f t="shared" si="1"/>
        <v>0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>
        <f t="shared" si="1"/>
        <v>0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  <mergeCell ref="W16:AB16"/>
    <mergeCell ref="X17:AB17"/>
    <mergeCell ref="Q16:V16"/>
    <mergeCell ref="AC16:AE17"/>
    <mergeCell ref="Q17:Q19"/>
    <mergeCell ref="AE18:AE19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1" sqref="P21:Q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9" t="s">
        <v>2675</v>
      </c>
      <c r="Q17" s="201"/>
      <c r="R17" s="201"/>
      <c r="S17" s="201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6" t="s">
        <v>2676</v>
      </c>
      <c r="Q18" s="199" t="s">
        <v>2012</v>
      </c>
      <c r="R18" s="201"/>
      <c r="S18" s="201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11</v>
      </c>
      <c r="Q21" s="84">
        <v>11</v>
      </c>
      <c r="R21" s="84"/>
      <c r="S21" s="84"/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</v>
      </c>
      <c r="Q22" s="84">
        <v>4</v>
      </c>
      <c r="R22" s="84"/>
      <c r="S22" s="84"/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/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/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11</v>
      </c>
      <c r="Q25" s="84">
        <v>11</v>
      </c>
      <c r="R25" s="84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Q22" sqref="Q22:AA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88</v>
      </c>
      <c r="Q21" s="84">
        <f t="shared" ref="Q21:AA21" si="0">Q22+Q26</f>
        <v>9</v>
      </c>
      <c r="R21" s="84">
        <f t="shared" si="0"/>
        <v>7</v>
      </c>
      <c r="S21" s="84">
        <f t="shared" si="0"/>
        <v>6</v>
      </c>
      <c r="T21" s="84">
        <f t="shared" si="0"/>
        <v>8</v>
      </c>
      <c r="U21" s="84">
        <f t="shared" si="0"/>
        <v>9</v>
      </c>
      <c r="V21" s="84">
        <f t="shared" si="0"/>
        <v>11</v>
      </c>
      <c r="W21" s="84">
        <f t="shared" si="0"/>
        <v>8</v>
      </c>
      <c r="X21" s="84">
        <f t="shared" si="0"/>
        <v>8</v>
      </c>
      <c r="Y21" s="84">
        <f t="shared" si="0"/>
        <v>10</v>
      </c>
      <c r="Z21" s="84">
        <f t="shared" si="0"/>
        <v>4</v>
      </c>
      <c r="AA21" s="84">
        <f t="shared" si="0"/>
        <v>8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Q22+R22+S22+T22+U22+V22+W22+X22+Y22+Z22+AA22</f>
        <v>88</v>
      </c>
      <c r="Q22" s="84">
        <v>9</v>
      </c>
      <c r="R22" s="84">
        <v>7</v>
      </c>
      <c r="S22" s="84">
        <v>6</v>
      </c>
      <c r="T22" s="84">
        <v>8</v>
      </c>
      <c r="U22" s="84">
        <v>9</v>
      </c>
      <c r="V22" s="84">
        <v>11</v>
      </c>
      <c r="W22" s="84">
        <v>8</v>
      </c>
      <c r="X22" s="84">
        <v>8</v>
      </c>
      <c r="Y22" s="84">
        <v>10</v>
      </c>
      <c r="Z22" s="84">
        <v>4</v>
      </c>
      <c r="AA22" s="84">
        <v>8</v>
      </c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88</v>
      </c>
      <c r="Q23" s="84">
        <f>Q22</f>
        <v>9</v>
      </c>
      <c r="R23" s="84">
        <f t="shared" ref="R23:AC23" si="1">R22</f>
        <v>7</v>
      </c>
      <c r="S23" s="84">
        <f t="shared" si="1"/>
        <v>6</v>
      </c>
      <c r="T23" s="84">
        <f t="shared" si="1"/>
        <v>8</v>
      </c>
      <c r="U23" s="84">
        <f t="shared" si="1"/>
        <v>9</v>
      </c>
      <c r="V23" s="84">
        <f t="shared" si="1"/>
        <v>11</v>
      </c>
      <c r="W23" s="84">
        <f t="shared" si="1"/>
        <v>8</v>
      </c>
      <c r="X23" s="84">
        <f t="shared" si="1"/>
        <v>8</v>
      </c>
      <c r="Y23" s="84">
        <f t="shared" si="1"/>
        <v>10</v>
      </c>
      <c r="Z23" s="84">
        <f t="shared" si="1"/>
        <v>4</v>
      </c>
      <c r="AA23" s="84">
        <f t="shared" si="1"/>
        <v>8</v>
      </c>
      <c r="AB23" s="84">
        <f t="shared" si="1"/>
        <v>0</v>
      </c>
      <c r="AC23" s="84">
        <f t="shared" si="1"/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0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0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5" t="s">
        <v>3276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6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199" t="s">
        <v>4362</v>
      </c>
      <c r="R17" s="201"/>
      <c r="S17" s="201"/>
      <c r="T17" s="200"/>
      <c r="U17" s="199" t="s">
        <v>1749</v>
      </c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0"/>
      <c r="AG17" s="199" t="s">
        <v>8324</v>
      </c>
      <c r="AH17" s="201"/>
      <c r="AI17" s="201"/>
      <c r="AJ17" s="201"/>
      <c r="AK17" s="200"/>
      <c r="AL17" s="202" t="s">
        <v>8325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8326</v>
      </c>
      <c r="BB17" s="200"/>
      <c r="BC17" s="199" t="s">
        <v>8327</v>
      </c>
      <c r="BD17" s="201"/>
      <c r="BE17" s="201"/>
      <c r="BF17" s="201"/>
      <c r="BG17" s="201"/>
      <c r="BH17" s="200"/>
    </row>
    <row r="18" spans="1:60" ht="20.100000000000001" customHeight="1" x14ac:dyDescent="0.2">
      <c r="A18" s="20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199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199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Q18:AQ19"/>
    <mergeCell ref="BH18:BH19"/>
    <mergeCell ref="BC18:BC19"/>
    <mergeCell ref="BD18:BD19"/>
    <mergeCell ref="BE18:BE19"/>
    <mergeCell ref="BF18:BF19"/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9" zoomScaleNormal="69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V21" sqref="V21:V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9" t="s">
        <v>6723</v>
      </c>
      <c r="Q16" s="201"/>
      <c r="R16" s="201"/>
      <c r="S16" s="201"/>
      <c r="T16" s="201"/>
      <c r="U16" s="201"/>
      <c r="V16" s="201"/>
      <c r="W16" s="201"/>
      <c r="X16" s="200"/>
      <c r="Y16" s="199" t="s">
        <v>1209</v>
      </c>
      <c r="Z16" s="201"/>
      <c r="AA16" s="201"/>
      <c r="AB16" s="201"/>
      <c r="AC16" s="201"/>
      <c r="AD16" s="200"/>
      <c r="AE16" s="206" t="s">
        <v>825</v>
      </c>
      <c r="AF16" s="206" t="s">
        <v>6724</v>
      </c>
      <c r="AG16" s="199" t="s">
        <v>6725</v>
      </c>
      <c r="AH16" s="201"/>
      <c r="AI16" s="201"/>
      <c r="AJ16" s="201"/>
      <c r="AK16" s="200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6" t="s">
        <v>818</v>
      </c>
      <c r="Q17" s="199" t="s">
        <v>6725</v>
      </c>
      <c r="R17" s="201"/>
      <c r="S17" s="201"/>
      <c r="T17" s="201"/>
      <c r="U17" s="200"/>
      <c r="V17" s="199" t="s">
        <v>6726</v>
      </c>
      <c r="W17" s="201"/>
      <c r="X17" s="200"/>
      <c r="Y17" s="206" t="s">
        <v>3277</v>
      </c>
      <c r="Z17" s="199" t="s">
        <v>6725</v>
      </c>
      <c r="AA17" s="201"/>
      <c r="AB17" s="201"/>
      <c r="AC17" s="201"/>
      <c r="AD17" s="200"/>
      <c r="AE17" s="207"/>
      <c r="AF17" s="207"/>
      <c r="AG17" s="206" t="s">
        <v>6727</v>
      </c>
      <c r="AH17" s="199" t="s">
        <v>826</v>
      </c>
      <c r="AI17" s="200"/>
      <c r="AJ17" s="206" t="s">
        <v>827</v>
      </c>
      <c r="AK17" s="206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6" t="s">
        <v>6727</v>
      </c>
      <c r="R18" s="199" t="s">
        <v>819</v>
      </c>
      <c r="S18" s="200"/>
      <c r="T18" s="206" t="s">
        <v>820</v>
      </c>
      <c r="U18" s="206" t="s">
        <v>821</v>
      </c>
      <c r="V18" s="206" t="s">
        <v>10200</v>
      </c>
      <c r="W18" s="206" t="s">
        <v>10201</v>
      </c>
      <c r="X18" s="206" t="s">
        <v>10202</v>
      </c>
      <c r="Y18" s="207"/>
      <c r="Z18" s="206" t="s">
        <v>6727</v>
      </c>
      <c r="AA18" s="199" t="s">
        <v>822</v>
      </c>
      <c r="AB18" s="200"/>
      <c r="AC18" s="206" t="s">
        <v>823</v>
      </c>
      <c r="AD18" s="206" t="s">
        <v>824</v>
      </c>
      <c r="AE18" s="207"/>
      <c r="AF18" s="207"/>
      <c r="AG18" s="207"/>
      <c r="AH18" s="206" t="s">
        <v>5430</v>
      </c>
      <c r="AI18" s="206" t="s">
        <v>5431</v>
      </c>
      <c r="AJ18" s="207"/>
      <c r="AK18" s="207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5430</v>
      </c>
      <c r="S19" s="23" t="s">
        <v>5431</v>
      </c>
      <c r="T19" s="208"/>
      <c r="U19" s="208"/>
      <c r="V19" s="208"/>
      <c r="W19" s="208"/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208"/>
      <c r="AF19" s="208"/>
      <c r="AG19" s="208"/>
      <c r="AH19" s="208"/>
      <c r="AI19" s="208"/>
      <c r="AJ19" s="208"/>
      <c r="AK19" s="20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10</v>
      </c>
      <c r="Q21" s="84">
        <v>1</v>
      </c>
      <c r="R21" s="84">
        <v>0</v>
      </c>
      <c r="S21" s="84">
        <v>0</v>
      </c>
      <c r="T21" s="84">
        <v>0</v>
      </c>
      <c r="U21" s="84">
        <v>0</v>
      </c>
      <c r="V21" s="84">
        <v>10</v>
      </c>
      <c r="W21" s="84"/>
      <c r="X21" s="84"/>
      <c r="Y21" s="84"/>
      <c r="Z21" s="84"/>
      <c r="AA21" s="84"/>
      <c r="AB21" s="84"/>
      <c r="AC21" s="84"/>
      <c r="AD21" s="84"/>
      <c r="AE21" s="84">
        <f>P21+Y21</f>
        <v>10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9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9</v>
      </c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0">P22+Y22</f>
        <v>9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5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5</v>
      </c>
      <c r="W23" s="84"/>
      <c r="X23" s="84"/>
      <c r="Y23" s="84"/>
      <c r="Z23" s="84"/>
      <c r="AA23" s="84"/>
      <c r="AB23" s="84"/>
      <c r="AC23" s="84"/>
      <c r="AD23" s="84"/>
      <c r="AE23" s="84">
        <f t="shared" si="0"/>
        <v>5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/>
      <c r="X24" s="84"/>
      <c r="Y24" s="84"/>
      <c r="Z24" s="84"/>
      <c r="AA24" s="84"/>
      <c r="AB24" s="84"/>
      <c r="AC24" s="84"/>
      <c r="AD24" s="84"/>
      <c r="AE24" s="84">
        <f t="shared" si="0"/>
        <v>0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1</v>
      </c>
      <c r="Q25" s="84">
        <v>1</v>
      </c>
      <c r="R25" s="84">
        <v>0</v>
      </c>
      <c r="S25" s="84">
        <v>0</v>
      </c>
      <c r="T25" s="84">
        <v>0</v>
      </c>
      <c r="U25" s="84">
        <v>0</v>
      </c>
      <c r="V25" s="84">
        <v>1</v>
      </c>
      <c r="W25" s="84"/>
      <c r="X25" s="84"/>
      <c r="Y25" s="84"/>
      <c r="Z25" s="84"/>
      <c r="AA25" s="84"/>
      <c r="AB25" s="84"/>
      <c r="AC25" s="84"/>
      <c r="AD25" s="84"/>
      <c r="AE25" s="84">
        <f t="shared" si="0"/>
        <v>1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/>
      <c r="X26" s="84"/>
      <c r="Y26" s="84"/>
      <c r="Z26" s="84"/>
      <c r="AA26" s="84"/>
      <c r="AB26" s="84"/>
      <c r="AC26" s="84"/>
      <c r="AD26" s="84"/>
      <c r="AE26" s="84">
        <f t="shared" si="0"/>
        <v>0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/>
      <c r="X27" s="84"/>
      <c r="Y27" s="84"/>
      <c r="Z27" s="84"/>
      <c r="AA27" s="84"/>
      <c r="AB27" s="84"/>
      <c r="AC27" s="84"/>
      <c r="AD27" s="84"/>
      <c r="AE27" s="84">
        <f t="shared" si="0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/>
      <c r="X28" s="84"/>
      <c r="Y28" s="84"/>
      <c r="Z28" s="84"/>
      <c r="AA28" s="84"/>
      <c r="AB28" s="84"/>
      <c r="AC28" s="84"/>
      <c r="AD28" s="84"/>
      <c r="AE28" s="84">
        <f t="shared" si="0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8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8</v>
      </c>
      <c r="W29" s="84"/>
      <c r="X29" s="84"/>
      <c r="Y29" s="84"/>
      <c r="Z29" s="84"/>
      <c r="AA29" s="84"/>
      <c r="AB29" s="84"/>
      <c r="AC29" s="84"/>
      <c r="AD29" s="84"/>
      <c r="AE29" s="84">
        <f t="shared" si="0"/>
        <v>8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6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6</v>
      </c>
      <c r="W30" s="84"/>
      <c r="X30" s="84"/>
      <c r="Y30" s="84"/>
      <c r="Z30" s="84"/>
      <c r="AA30" s="84"/>
      <c r="AB30" s="84"/>
      <c r="AC30" s="84"/>
      <c r="AD30" s="84"/>
      <c r="AE30" s="84">
        <f t="shared" si="0"/>
        <v>6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2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2</v>
      </c>
      <c r="W31" s="84"/>
      <c r="X31" s="84"/>
      <c r="Y31" s="84"/>
      <c r="Z31" s="84"/>
      <c r="AA31" s="84"/>
      <c r="AB31" s="84"/>
      <c r="AC31" s="84"/>
      <c r="AD31" s="84"/>
      <c r="AE31" s="84">
        <f t="shared" si="0"/>
        <v>2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/>
      <c r="X32" s="84"/>
      <c r="Y32" s="84"/>
      <c r="Z32" s="84"/>
      <c r="AA32" s="84"/>
      <c r="AB32" s="84"/>
      <c r="AC32" s="84"/>
      <c r="AD32" s="84"/>
      <c r="AE32" s="84">
        <f t="shared" si="0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/>
      <c r="X33" s="84"/>
      <c r="Y33" s="84"/>
      <c r="Z33" s="84"/>
      <c r="AA33" s="84"/>
      <c r="AB33" s="84"/>
      <c r="AC33" s="84"/>
      <c r="AD33" s="84"/>
      <c r="AE33" s="84">
        <f t="shared" si="0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/>
      <c r="X34" s="84"/>
      <c r="Y34" s="84"/>
      <c r="Z34" s="84"/>
      <c r="AA34" s="84"/>
      <c r="AB34" s="84"/>
      <c r="AC34" s="84"/>
      <c r="AD34" s="84"/>
      <c r="AE34" s="84">
        <f t="shared" si="0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/>
      <c r="X35" s="84"/>
      <c r="Y35" s="84"/>
      <c r="Z35" s="84"/>
      <c r="AA35" s="84"/>
      <c r="AB35" s="84"/>
      <c r="AC35" s="84"/>
      <c r="AD35" s="84"/>
      <c r="AE35" s="84">
        <f t="shared" si="0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3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3</v>
      </c>
      <c r="W36" s="84"/>
      <c r="X36" s="84"/>
      <c r="Y36" s="84"/>
      <c r="Z36" s="84"/>
      <c r="AA36" s="84"/>
      <c r="AB36" s="84"/>
      <c r="AC36" s="84"/>
      <c r="AD36" s="84"/>
      <c r="AE36" s="84">
        <f t="shared" si="0"/>
        <v>3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3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3</v>
      </c>
      <c r="W37" s="84"/>
      <c r="X37" s="84"/>
      <c r="Y37" s="84"/>
      <c r="Z37" s="84"/>
      <c r="AA37" s="84"/>
      <c r="AB37" s="84"/>
      <c r="AC37" s="84"/>
      <c r="AD37" s="84"/>
      <c r="AE37" s="84">
        <f t="shared" si="0"/>
        <v>3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3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3</v>
      </c>
      <c r="W38" s="84"/>
      <c r="X38" s="84"/>
      <c r="Y38" s="84"/>
      <c r="Z38" s="84"/>
      <c r="AA38" s="84"/>
      <c r="AB38" s="84"/>
      <c r="AC38" s="84"/>
      <c r="AD38" s="84"/>
      <c r="AE38" s="84">
        <f t="shared" si="0"/>
        <v>3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1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1</v>
      </c>
      <c r="W39" s="84"/>
      <c r="X39" s="84"/>
      <c r="Y39" s="84"/>
      <c r="Z39" s="84"/>
      <c r="AA39" s="84"/>
      <c r="AB39" s="84"/>
      <c r="AC39" s="84"/>
      <c r="AD39" s="84"/>
      <c r="AE39" s="84">
        <f t="shared" si="0"/>
        <v>1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1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/>
      <c r="X40" s="84"/>
      <c r="Y40" s="84"/>
      <c r="Z40" s="84"/>
      <c r="AA40" s="84"/>
      <c r="AB40" s="84"/>
      <c r="AC40" s="84"/>
      <c r="AD40" s="84"/>
      <c r="AE40" s="84">
        <f t="shared" si="0"/>
        <v>1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5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5</v>
      </c>
      <c r="W41" s="84"/>
      <c r="X41" s="84"/>
      <c r="Y41" s="84"/>
      <c r="Z41" s="84"/>
      <c r="AA41" s="84"/>
      <c r="AB41" s="84"/>
      <c r="AC41" s="84"/>
      <c r="AD41" s="84"/>
      <c r="AE41" s="84">
        <f t="shared" si="0"/>
        <v>5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>
        <v>3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3</v>
      </c>
      <c r="W42" s="84"/>
      <c r="X42" s="84"/>
      <c r="Y42" s="84"/>
      <c r="Z42" s="84"/>
      <c r="AA42" s="84"/>
      <c r="AB42" s="84"/>
      <c r="AC42" s="84"/>
      <c r="AD42" s="84"/>
      <c r="AE42" s="84">
        <f t="shared" si="0"/>
        <v>3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17" workbookViewId="0">
      <selection activeCell="W31" sqref="W31:W3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199" t="s">
        <v>177</v>
      </c>
      <c r="AA17" s="201"/>
      <c r="AB17" s="201"/>
      <c r="AC17" s="200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199" t="s">
        <v>176</v>
      </c>
      <c r="Y18" s="200"/>
      <c r="Z18" s="206" t="s">
        <v>178</v>
      </c>
      <c r="AA18" s="206" t="s">
        <v>179</v>
      </c>
      <c r="AB18" s="206" t="s">
        <v>1754</v>
      </c>
      <c r="AC18" s="206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8"/>
      <c r="AA19" s="208"/>
      <c r="AB19" s="208"/>
      <c r="AC19" s="208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Q21+T21+W21</f>
        <v>95</v>
      </c>
      <c r="Q21" s="84">
        <v>31</v>
      </c>
      <c r="R21" s="84">
        <v>18</v>
      </c>
      <c r="S21" s="84">
        <v>7</v>
      </c>
      <c r="T21" s="84">
        <v>54</v>
      </c>
      <c r="U21" s="84">
        <v>23</v>
      </c>
      <c r="V21" s="84">
        <v>9</v>
      </c>
      <c r="W21" s="84">
        <v>10</v>
      </c>
      <c r="X21" s="84">
        <v>3</v>
      </c>
      <c r="Y21" s="84">
        <v>6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Q22+T22+W22</f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3</v>
      </c>
      <c r="Q23" s="84">
        <v>3</v>
      </c>
      <c r="R23" s="84">
        <v>0</v>
      </c>
      <c r="S23" s="84">
        <v>3</v>
      </c>
      <c r="T23" s="84">
        <v>0</v>
      </c>
      <c r="U23" s="84">
        <v>0</v>
      </c>
      <c r="V23" s="84">
        <v>0</v>
      </c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6</v>
      </c>
      <c r="Q24" s="84">
        <v>6</v>
      </c>
      <c r="R24" s="84">
        <v>4</v>
      </c>
      <c r="S24" s="84">
        <v>4</v>
      </c>
      <c r="T24" s="84">
        <v>0</v>
      </c>
      <c r="U24" s="84">
        <v>0</v>
      </c>
      <c r="V24" s="84">
        <v>0</v>
      </c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9</v>
      </c>
      <c r="Q25" s="84">
        <v>9</v>
      </c>
      <c r="R25" s="84">
        <v>7</v>
      </c>
      <c r="S25" s="84">
        <v>0</v>
      </c>
      <c r="T25" s="84">
        <v>0</v>
      </c>
      <c r="U25" s="84">
        <v>0</v>
      </c>
      <c r="V25" s="84">
        <v>0</v>
      </c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7</v>
      </c>
      <c r="Q26" s="84">
        <v>7</v>
      </c>
      <c r="R26" s="84">
        <v>5</v>
      </c>
      <c r="S26" s="84">
        <v>0</v>
      </c>
      <c r="T26" s="84">
        <v>0</v>
      </c>
      <c r="U26" s="84">
        <v>0</v>
      </c>
      <c r="V26" s="84">
        <v>0</v>
      </c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7</v>
      </c>
      <c r="Q27" s="84">
        <v>6</v>
      </c>
      <c r="R27" s="84">
        <v>2</v>
      </c>
      <c r="S27" s="84">
        <v>0</v>
      </c>
      <c r="T27" s="84">
        <v>1</v>
      </c>
      <c r="U27" s="84">
        <v>1</v>
      </c>
      <c r="V27" s="84">
        <v>1</v>
      </c>
      <c r="W27" s="84">
        <v>0</v>
      </c>
      <c r="X27" s="84">
        <v>0</v>
      </c>
      <c r="Y27" s="84">
        <v>0</v>
      </c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7</v>
      </c>
      <c r="Q28" s="84">
        <v>0</v>
      </c>
      <c r="R28" s="84">
        <v>0</v>
      </c>
      <c r="S28" s="84">
        <v>0</v>
      </c>
      <c r="T28" s="84">
        <v>7</v>
      </c>
      <c r="U28" s="84">
        <v>2</v>
      </c>
      <c r="V28" s="84">
        <v>7</v>
      </c>
      <c r="W28" s="84">
        <v>0</v>
      </c>
      <c r="X28" s="84">
        <v>0</v>
      </c>
      <c r="Y28" s="84">
        <v>0</v>
      </c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13</v>
      </c>
      <c r="Q29" s="84">
        <v>0</v>
      </c>
      <c r="R29" s="84">
        <v>0</v>
      </c>
      <c r="S29" s="84">
        <v>0</v>
      </c>
      <c r="T29" s="84">
        <v>13</v>
      </c>
      <c r="U29" s="84">
        <v>4</v>
      </c>
      <c r="V29" s="84">
        <v>1</v>
      </c>
      <c r="W29" s="84">
        <v>0</v>
      </c>
      <c r="X29" s="84">
        <v>0</v>
      </c>
      <c r="Y29" s="84">
        <v>0</v>
      </c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11</v>
      </c>
      <c r="Q30" s="84">
        <v>0</v>
      </c>
      <c r="R30" s="84">
        <v>0</v>
      </c>
      <c r="S30" s="84">
        <v>0</v>
      </c>
      <c r="T30" s="84">
        <v>11</v>
      </c>
      <c r="U30" s="84">
        <v>6</v>
      </c>
      <c r="V30" s="84">
        <v>0</v>
      </c>
      <c r="W30" s="84">
        <v>0</v>
      </c>
      <c r="X30" s="84">
        <v>0</v>
      </c>
      <c r="Y30" s="84">
        <v>0</v>
      </c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8</v>
      </c>
      <c r="Q31" s="84">
        <v>0</v>
      </c>
      <c r="R31" s="84">
        <v>0</v>
      </c>
      <c r="S31" s="84">
        <v>0</v>
      </c>
      <c r="T31" s="84">
        <v>8</v>
      </c>
      <c r="U31" s="84">
        <v>3</v>
      </c>
      <c r="V31" s="84">
        <v>0</v>
      </c>
      <c r="W31" s="84">
        <v>0</v>
      </c>
      <c r="X31" s="84">
        <v>0</v>
      </c>
      <c r="Y31" s="84">
        <v>0</v>
      </c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13</v>
      </c>
      <c r="Q32" s="84">
        <v>0</v>
      </c>
      <c r="R32" s="84">
        <v>0</v>
      </c>
      <c r="S32" s="84">
        <v>0</v>
      </c>
      <c r="T32" s="84">
        <v>12</v>
      </c>
      <c r="U32" s="84">
        <v>6</v>
      </c>
      <c r="V32" s="84">
        <v>0</v>
      </c>
      <c r="W32" s="84">
        <v>1</v>
      </c>
      <c r="X32" s="84">
        <v>0</v>
      </c>
      <c r="Y32" s="84">
        <v>1</v>
      </c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7</v>
      </c>
      <c r="Q33" s="84">
        <v>0</v>
      </c>
      <c r="R33" s="84">
        <v>0</v>
      </c>
      <c r="S33" s="84">
        <v>0</v>
      </c>
      <c r="T33" s="84">
        <v>1</v>
      </c>
      <c r="U33" s="84">
        <v>0</v>
      </c>
      <c r="V33" s="84">
        <v>0</v>
      </c>
      <c r="W33" s="84">
        <v>6</v>
      </c>
      <c r="X33" s="84">
        <v>3</v>
      </c>
      <c r="Y33" s="84">
        <v>5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4</v>
      </c>
      <c r="Q34" s="84">
        <v>0</v>
      </c>
      <c r="R34" s="84">
        <v>0</v>
      </c>
      <c r="S34" s="84">
        <v>0</v>
      </c>
      <c r="T34" s="84">
        <v>1</v>
      </c>
      <c r="U34" s="84">
        <v>1</v>
      </c>
      <c r="V34" s="84">
        <v>0</v>
      </c>
      <c r="W34" s="84">
        <v>3</v>
      </c>
      <c r="X34" s="84">
        <v>0</v>
      </c>
      <c r="Y34" s="84">
        <v>0</v>
      </c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/>
      <c r="X35" s="84"/>
      <c r="Y35" s="84"/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/>
      <c r="X36" s="84"/>
      <c r="Y36" s="84"/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Q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182</v>
      </c>
      <c r="Q17" s="199" t="s">
        <v>1224</v>
      </c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0"/>
      <c r="AC17" s="199" t="s">
        <v>177</v>
      </c>
      <c r="AD17" s="201"/>
      <c r="AE17" s="201"/>
      <c r="AF17" s="200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199" t="s">
        <v>176</v>
      </c>
      <c r="Y18" s="200"/>
      <c r="Z18" s="193" t="s">
        <v>3924</v>
      </c>
      <c r="AA18" s="199" t="s">
        <v>822</v>
      </c>
      <c r="AB18" s="200"/>
      <c r="AC18" s="206" t="s">
        <v>178</v>
      </c>
      <c r="AD18" s="206" t="s">
        <v>179</v>
      </c>
      <c r="AE18" s="206" t="s">
        <v>1756</v>
      </c>
      <c r="AF18" s="206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8"/>
      <c r="AD19" s="208"/>
      <c r="AE19" s="208"/>
      <c r="AF19" s="208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  <mergeCell ref="A50:AF50"/>
    <mergeCell ref="Z18:Z19"/>
    <mergeCell ref="AA18:AB18"/>
    <mergeCell ref="W18:W19"/>
    <mergeCell ref="X18:Y18"/>
    <mergeCell ref="AC18:AC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6" workbookViewId="0">
      <selection activeCell="P21" sqref="P21:S28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6" t="s">
        <v>183</v>
      </c>
      <c r="Q18" s="199" t="s">
        <v>1800</v>
      </c>
      <c r="R18" s="201"/>
      <c r="S18" s="200"/>
      <c r="T18" s="199" t="s">
        <v>1801</v>
      </c>
      <c r="U18" s="201"/>
      <c r="V18" s="201"/>
      <c r="W18" s="200"/>
      <c r="X18" s="206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7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4</v>
      </c>
      <c r="Q21" s="84">
        <v>2</v>
      </c>
      <c r="R21" s="84">
        <v>2</v>
      </c>
      <c r="S21" s="84">
        <v>0</v>
      </c>
      <c r="T21" s="84"/>
      <c r="U21" s="84"/>
      <c r="V21" s="84"/>
      <c r="W21" s="84"/>
      <c r="X21" s="84"/>
      <c r="Y21" s="84">
        <f>P21</f>
        <v>4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0</v>
      </c>
      <c r="Q22" s="84">
        <v>0</v>
      </c>
      <c r="R22" s="84">
        <v>0</v>
      </c>
      <c r="S22" s="84">
        <v>0</v>
      </c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4</v>
      </c>
      <c r="Q25" s="84">
        <v>2</v>
      </c>
      <c r="R25" s="84">
        <v>2</v>
      </c>
      <c r="S25" s="84">
        <v>0</v>
      </c>
      <c r="T25" s="84"/>
      <c r="U25" s="84"/>
      <c r="V25" s="84"/>
      <c r="W25" s="84"/>
      <c r="X25" s="84"/>
      <c r="Y25" s="84">
        <f t="shared" si="0"/>
        <v>4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51"/>
      <c r="U28" s="84"/>
      <c r="V28" s="84"/>
      <c r="W28" s="51"/>
      <c r="X28" s="84"/>
      <c r="Y28" s="84">
        <f t="shared" si="0"/>
        <v>0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95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31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54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10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workbookViewId="0">
      <selection activeCell="R39" sqref="R39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6" t="s">
        <v>187</v>
      </c>
      <c r="Q18" s="199" t="s">
        <v>6723</v>
      </c>
      <c r="R18" s="201"/>
      <c r="S18" s="200"/>
      <c r="T18" s="199" t="s">
        <v>5308</v>
      </c>
      <c r="U18" s="201"/>
      <c r="V18" s="200"/>
      <c r="W18" s="206" t="s">
        <v>1761</v>
      </c>
      <c r="X18" s="193" t="s">
        <v>188</v>
      </c>
      <c r="Y18" s="193"/>
      <c r="Z18" s="193"/>
    </row>
    <row r="19" spans="1:26" ht="76.5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8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88</v>
      </c>
      <c r="Q21" s="84">
        <v>24</v>
      </c>
      <c r="R21" s="84">
        <v>54</v>
      </c>
      <c r="S21" s="84">
        <v>10</v>
      </c>
      <c r="T21" s="84"/>
      <c r="U21" s="84"/>
      <c r="V21" s="84"/>
      <c r="W21" s="51"/>
      <c r="X21" s="84">
        <f>P21</f>
        <v>88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88</v>
      </c>
      <c r="Q22" s="84">
        <v>24</v>
      </c>
      <c r="R22" s="84">
        <v>54</v>
      </c>
      <c r="S22" s="84">
        <v>10</v>
      </c>
      <c r="T22" s="84"/>
      <c r="U22" s="84"/>
      <c r="V22" s="84"/>
      <c r="W22" s="51"/>
      <c r="X22" s="84">
        <f t="shared" ref="X22:X39" si="1">P22</f>
        <v>88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54</v>
      </c>
      <c r="Q23" s="84">
        <v>0</v>
      </c>
      <c r="R23" s="84">
        <v>54</v>
      </c>
      <c r="S23" s="84">
        <v>0</v>
      </c>
      <c r="T23" s="84"/>
      <c r="U23" s="84"/>
      <c r="V23" s="84"/>
      <c r="W23" s="84">
        <v>54</v>
      </c>
      <c r="X23" s="84">
        <f t="shared" si="1"/>
        <v>54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>
        <v>0</v>
      </c>
      <c r="R24" s="84">
        <v>0</v>
      </c>
      <c r="S24" s="84">
        <v>0</v>
      </c>
      <c r="T24" s="84"/>
      <c r="U24" s="84"/>
      <c r="V24" s="84"/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88</v>
      </c>
      <c r="Q25" s="84">
        <v>24</v>
      </c>
      <c r="R25" s="84">
        <v>54</v>
      </c>
      <c r="S25" s="84">
        <v>10</v>
      </c>
      <c r="T25" s="84"/>
      <c r="U25" s="84"/>
      <c r="V25" s="84"/>
      <c r="W25" s="84"/>
      <c r="X25" s="84">
        <f t="shared" si="1"/>
        <v>88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>
        <v>0</v>
      </c>
      <c r="R26" s="84">
        <v>0</v>
      </c>
      <c r="S26" s="84">
        <v>0</v>
      </c>
      <c r="T26" s="84"/>
      <c r="U26" s="84"/>
      <c r="V26" s="84"/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>
        <v>0</v>
      </c>
      <c r="R27" s="84">
        <v>0</v>
      </c>
      <c r="S27" s="84">
        <v>0</v>
      </c>
      <c r="T27" s="84"/>
      <c r="U27" s="84"/>
      <c r="V27" s="84"/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>
        <v>0</v>
      </c>
      <c r="R28" s="84">
        <v>0</v>
      </c>
      <c r="S28" s="84">
        <v>0</v>
      </c>
      <c r="T28" s="84"/>
      <c r="U28" s="84"/>
      <c r="V28" s="84"/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>
        <v>0</v>
      </c>
      <c r="R29" s="84">
        <v>0</v>
      </c>
      <c r="S29" s="84">
        <v>0</v>
      </c>
      <c r="T29" s="84"/>
      <c r="U29" s="84"/>
      <c r="V29" s="84"/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>
        <v>0</v>
      </c>
      <c r="R30" s="84">
        <v>0</v>
      </c>
      <c r="S30" s="84">
        <v>0</v>
      </c>
      <c r="T30" s="84"/>
      <c r="U30" s="84"/>
      <c r="V30" s="84"/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>
        <v>0</v>
      </c>
      <c r="R31" s="84">
        <v>0</v>
      </c>
      <c r="S31" s="84">
        <v>0</v>
      </c>
      <c r="T31" s="84"/>
      <c r="U31" s="84"/>
      <c r="V31" s="84"/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>
        <v>0</v>
      </c>
      <c r="R32" s="84">
        <v>0</v>
      </c>
      <c r="S32" s="84">
        <v>0</v>
      </c>
      <c r="T32" s="84"/>
      <c r="U32" s="84"/>
      <c r="V32" s="84"/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>
        <v>0</v>
      </c>
      <c r="R33" s="84">
        <v>0</v>
      </c>
      <c r="S33" s="84">
        <v>0</v>
      </c>
      <c r="T33" s="84"/>
      <c r="U33" s="84"/>
      <c r="V33" s="84"/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>
        <v>0</v>
      </c>
      <c r="R34" s="84">
        <v>0</v>
      </c>
      <c r="S34" s="84">
        <v>0</v>
      </c>
      <c r="T34" s="84"/>
      <c r="U34" s="84"/>
      <c r="V34" s="84"/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0</v>
      </c>
      <c r="Q35" s="84">
        <v>0</v>
      </c>
      <c r="R35" s="84">
        <v>0</v>
      </c>
      <c r="S35" s="84">
        <v>0</v>
      </c>
      <c r="T35" s="84"/>
      <c r="U35" s="84"/>
      <c r="V35" s="84"/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>
        <v>0</v>
      </c>
      <c r="R36" s="84">
        <v>0</v>
      </c>
      <c r="S36" s="84">
        <v>0</v>
      </c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>
        <v>0</v>
      </c>
      <c r="R37" s="84">
        <v>0</v>
      </c>
      <c r="S37" s="84">
        <v>0</v>
      </c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54</v>
      </c>
      <c r="Q38" s="84">
        <v>0</v>
      </c>
      <c r="R38" s="84">
        <v>54</v>
      </c>
      <c r="S38" s="84">
        <v>0</v>
      </c>
      <c r="T38" s="84"/>
      <c r="U38" s="84"/>
      <c r="V38" s="84"/>
      <c r="W38" s="51"/>
      <c r="X38" s="84">
        <f t="shared" si="1"/>
        <v>54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>
        <v>0</v>
      </c>
      <c r="R39" s="84">
        <v>0</v>
      </c>
      <c r="S39" s="84">
        <v>0</v>
      </c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6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191</v>
      </c>
      <c r="Q18" s="199" t="s">
        <v>190</v>
      </c>
      <c r="R18" s="201"/>
      <c r="S18" s="200"/>
      <c r="T18" s="199" t="s">
        <v>188</v>
      </c>
      <c r="U18" s="201"/>
      <c r="V18" s="200"/>
    </row>
    <row r="19" spans="1:22" ht="5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6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6" t="s">
        <v>1704</v>
      </c>
      <c r="P18" s="206" t="s">
        <v>1659</v>
      </c>
      <c r="Q18" s="206" t="s">
        <v>192</v>
      </c>
      <c r="R18" s="199" t="s">
        <v>193</v>
      </c>
      <c r="S18" s="201"/>
      <c r="T18" s="200"/>
      <c r="U18" s="24"/>
    </row>
    <row r="19" spans="1:21" ht="69.95" customHeight="1" x14ac:dyDescent="0.2">
      <c r="A19" s="20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8"/>
      <c r="P19" s="208"/>
      <c r="Q19" s="208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>
        <f>Q21</f>
        <v>0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6" t="s">
        <v>3896</v>
      </c>
      <c r="Q17" s="206" t="s">
        <v>195</v>
      </c>
      <c r="R17" s="199" t="s">
        <v>1619</v>
      </c>
      <c r="S17" s="201"/>
      <c r="T17" s="201"/>
      <c r="U17" s="201"/>
      <c r="V17" s="201"/>
      <c r="W17" s="200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7"/>
      <c r="Q18" s="207"/>
      <c r="R18" s="199" t="s">
        <v>1620</v>
      </c>
      <c r="S18" s="201"/>
      <c r="T18" s="200"/>
      <c r="U18" s="199" t="s">
        <v>1621</v>
      </c>
      <c r="V18" s="201"/>
      <c r="W18" s="200"/>
      <c r="X18" s="206" t="s">
        <v>1622</v>
      </c>
      <c r="Y18" s="206" t="s">
        <v>1623</v>
      </c>
      <c r="Z18" s="206" t="s">
        <v>1624</v>
      </c>
      <c r="AA18" s="199" t="s">
        <v>735</v>
      </c>
      <c r="AB18" s="200"/>
      <c r="AC18" s="206" t="s">
        <v>736</v>
      </c>
      <c r="AD18" s="206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8"/>
      <c r="Q19" s="208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8"/>
      <c r="Y19" s="208"/>
      <c r="Z19" s="208"/>
      <c r="AA19" s="23" t="s">
        <v>5430</v>
      </c>
      <c r="AB19" s="23" t="s">
        <v>5431</v>
      </c>
      <c r="AC19" s="208"/>
      <c r="AD19" s="208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Q68" sqref="Q68:W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6" t="s">
        <v>200</v>
      </c>
      <c r="R17" s="193" t="s">
        <v>205</v>
      </c>
      <c r="S17" s="193"/>
      <c r="T17" s="193"/>
      <c r="U17" s="193"/>
      <c r="V17" s="193"/>
      <c r="W17" s="193"/>
      <c r="X17" s="199" t="s">
        <v>206</v>
      </c>
      <c r="Y17" s="201"/>
      <c r="Z17" s="201"/>
      <c r="AA17" s="200"/>
      <c r="AB17" s="206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7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6" t="s">
        <v>3738</v>
      </c>
      <c r="Y18" s="206" t="s">
        <v>619</v>
      </c>
      <c r="Z18" s="206" t="s">
        <v>620</v>
      </c>
      <c r="AA18" s="206" t="s">
        <v>201</v>
      </c>
      <c r="AB18" s="207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8"/>
      <c r="Y19" s="208"/>
      <c r="Z19" s="208"/>
      <c r="AA19" s="208"/>
      <c r="AB19" s="208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95</v>
      </c>
      <c r="R21" s="84">
        <f t="shared" ref="R21:AB21" si="0">SUM(R22:R188)</f>
        <v>7</v>
      </c>
      <c r="S21" s="84">
        <f t="shared" si="0"/>
        <v>11</v>
      </c>
      <c r="T21" s="84">
        <f t="shared" si="0"/>
        <v>6</v>
      </c>
      <c r="U21" s="84">
        <f t="shared" si="0"/>
        <v>7</v>
      </c>
      <c r="V21" s="84">
        <f t="shared" si="0"/>
        <v>54</v>
      </c>
      <c r="W21" s="84">
        <f t="shared" si="0"/>
        <v>10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95</v>
      </c>
      <c r="R68" s="84">
        <v>7</v>
      </c>
      <c r="S68" s="84">
        <v>11</v>
      </c>
      <c r="T68" s="84">
        <v>6</v>
      </c>
      <c r="U68" s="84">
        <v>7</v>
      </c>
      <c r="V68" s="84">
        <v>54</v>
      </c>
      <c r="W68" s="84">
        <v>10</v>
      </c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63" activePane="bottomRight" state="frozen"/>
      <selection activeCell="A13" sqref="A13"/>
      <selection pane="topRight" activeCell="P13" sqref="P13"/>
      <selection pane="bottomLeft" activeCell="A21" sqref="A21"/>
      <selection pane="bottomRight" activeCell="P61" sqref="P6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19</v>
      </c>
      <c r="Q21" s="88">
        <v>9</v>
      </c>
      <c r="R21" s="88">
        <v>9</v>
      </c>
      <c r="S21" s="88">
        <v>0</v>
      </c>
      <c r="T21" s="88">
        <v>0</v>
      </c>
      <c r="U21" s="88">
        <v>0</v>
      </c>
      <c r="V21" s="88">
        <v>0</v>
      </c>
      <c r="W21" s="88">
        <v>6</v>
      </c>
      <c r="X21" s="88">
        <v>4</v>
      </c>
      <c r="Y21" s="88">
        <v>0</v>
      </c>
      <c r="Z21" s="88">
        <v>3</v>
      </c>
      <c r="AA21" s="88">
        <v>9</v>
      </c>
      <c r="AB21" s="88">
        <v>14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1</v>
      </c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12</v>
      </c>
      <c r="Q26" s="88">
        <v>8</v>
      </c>
      <c r="R26" s="88">
        <v>8</v>
      </c>
      <c r="S26" s="88">
        <v>0</v>
      </c>
      <c r="T26" s="88">
        <v>0</v>
      </c>
      <c r="U26" s="88">
        <v>0</v>
      </c>
      <c r="V26" s="88">
        <v>0</v>
      </c>
      <c r="W26" s="88">
        <v>4</v>
      </c>
      <c r="X26" s="88">
        <v>4</v>
      </c>
      <c r="Y26" s="88">
        <v>0</v>
      </c>
      <c r="Z26" s="88">
        <v>3</v>
      </c>
      <c r="AA26" s="88">
        <v>8</v>
      </c>
      <c r="AB26" s="88">
        <v>9</v>
      </c>
      <c r="AC26" s="82">
        <v>11</v>
      </c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10</v>
      </c>
      <c r="Q27" s="88">
        <v>7</v>
      </c>
      <c r="R27" s="88">
        <v>7</v>
      </c>
      <c r="S27" s="88">
        <v>0</v>
      </c>
      <c r="T27" s="88">
        <v>0</v>
      </c>
      <c r="U27" s="88">
        <v>0</v>
      </c>
      <c r="V27" s="88">
        <v>0</v>
      </c>
      <c r="W27" s="88">
        <v>3</v>
      </c>
      <c r="X27" s="88">
        <v>3</v>
      </c>
      <c r="Y27" s="88">
        <v>0</v>
      </c>
      <c r="Z27" s="88">
        <v>3</v>
      </c>
      <c r="AA27" s="88">
        <v>6</v>
      </c>
      <c r="AB27" s="88">
        <v>7</v>
      </c>
      <c r="AC27" s="82">
        <v>9</v>
      </c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3</v>
      </c>
      <c r="Q28" s="88">
        <v>1</v>
      </c>
      <c r="R28" s="88">
        <v>1</v>
      </c>
      <c r="S28" s="88">
        <v>0</v>
      </c>
      <c r="T28" s="88">
        <v>0</v>
      </c>
      <c r="U28" s="88">
        <v>0</v>
      </c>
      <c r="V28" s="88">
        <v>0</v>
      </c>
      <c r="W28" s="88">
        <v>2</v>
      </c>
      <c r="X28" s="88">
        <v>2</v>
      </c>
      <c r="Y28" s="88">
        <v>0</v>
      </c>
      <c r="Z28" s="88">
        <v>2</v>
      </c>
      <c r="AA28" s="88">
        <v>0</v>
      </c>
      <c r="AB28" s="88">
        <v>3</v>
      </c>
      <c r="AC28" s="82">
        <v>2</v>
      </c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2</v>
      </c>
      <c r="Q29" s="88">
        <v>2</v>
      </c>
      <c r="R29" s="88">
        <v>2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2</v>
      </c>
      <c r="AB29" s="88">
        <v>2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1</v>
      </c>
      <c r="AB31" s="88">
        <v>0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1</v>
      </c>
      <c r="R32" s="88">
        <v>1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1</v>
      </c>
      <c r="AB32" s="88">
        <v>0</v>
      </c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1</v>
      </c>
      <c r="R35" s="88">
        <v>1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1</v>
      </c>
      <c r="AB35" s="88">
        <v>1</v>
      </c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1</v>
      </c>
      <c r="R38" s="88">
        <v>1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1</v>
      </c>
      <c r="AB38" s="88">
        <v>1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1</v>
      </c>
      <c r="R40" s="88">
        <v>1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1</v>
      </c>
      <c r="AB40" s="88">
        <v>1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1</v>
      </c>
      <c r="X42" s="88">
        <v>1</v>
      </c>
      <c r="Y42" s="88">
        <v>0</v>
      </c>
      <c r="Z42" s="88">
        <v>1</v>
      </c>
      <c r="AA42" s="88">
        <v>0</v>
      </c>
      <c r="AB42" s="88">
        <v>0</v>
      </c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2">
        <v>0</v>
      </c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2">
        <v>0</v>
      </c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2">
        <v>0</v>
      </c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2">
        <v>0</v>
      </c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2">
        <v>0</v>
      </c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2">
        <v>0</v>
      </c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2">
        <v>0</v>
      </c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>
        <v>1</v>
      </c>
      <c r="R55" s="88">
        <v>1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1</v>
      </c>
      <c r="AB55" s="88">
        <v>1</v>
      </c>
      <c r="AC55" s="82">
        <v>0</v>
      </c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1</v>
      </c>
      <c r="X56" s="88">
        <v>1</v>
      </c>
      <c r="Y56" s="88">
        <v>0</v>
      </c>
      <c r="Z56" s="88">
        <v>0</v>
      </c>
      <c r="AA56" s="88">
        <v>1</v>
      </c>
      <c r="AB56" s="88">
        <v>1</v>
      </c>
      <c r="AC56" s="82">
        <v>1</v>
      </c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2">
        <v>0</v>
      </c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2">
        <v>0</v>
      </c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2">
        <v>0</v>
      </c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2</v>
      </c>
      <c r="X61" s="88">
        <v>0</v>
      </c>
      <c r="Y61" s="88">
        <v>0</v>
      </c>
      <c r="Z61" s="88">
        <v>0</v>
      </c>
      <c r="AA61" s="88">
        <v>0</v>
      </c>
      <c r="AB61" s="88">
        <v>4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>
        <v>0</v>
      </c>
      <c r="Q70" s="88">
        <v>0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88">
        <v>0</v>
      </c>
      <c r="AA70" s="88">
        <v>0</v>
      </c>
      <c r="AB70" s="88">
        <v>0</v>
      </c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>
        <v>0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88">
        <v>0</v>
      </c>
      <c r="AB71" s="88">
        <v>0</v>
      </c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>
        <v>0</v>
      </c>
      <c r="Q72" s="88">
        <v>0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  <c r="Y72" s="88">
        <v>0</v>
      </c>
      <c r="Z72" s="88">
        <v>0</v>
      </c>
      <c r="AA72" s="88">
        <v>0</v>
      </c>
      <c r="AB72" s="88">
        <v>0</v>
      </c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>
        <v>1</v>
      </c>
    </row>
    <row r="75" spans="1:29" ht="15.75" x14ac:dyDescent="0.25">
      <c r="A75" s="105" t="s">
        <v>1768</v>
      </c>
      <c r="B75" s="37">
        <v>-55</v>
      </c>
      <c r="O75" s="73">
        <v>55</v>
      </c>
      <c r="P75" s="87">
        <v>1</v>
      </c>
    </row>
    <row r="76" spans="1:29" ht="38.25" x14ac:dyDescent="0.25">
      <c r="A76" s="105" t="s">
        <v>1769</v>
      </c>
      <c r="B76" s="37">
        <v>-56</v>
      </c>
      <c r="O76" s="73">
        <v>56</v>
      </c>
      <c r="P76" s="86">
        <v>12</v>
      </c>
    </row>
    <row r="77" spans="1:29" ht="15.75" x14ac:dyDescent="0.25">
      <c r="A77" s="105" t="s">
        <v>1770</v>
      </c>
      <c r="B77" s="37">
        <v>-57</v>
      </c>
      <c r="O77" s="73">
        <v>57</v>
      </c>
      <c r="P77" s="87">
        <v>10</v>
      </c>
    </row>
    <row r="78" spans="1:29" ht="25.5" x14ac:dyDescent="0.25">
      <c r="A78" s="105" t="s">
        <v>1778</v>
      </c>
      <c r="B78" s="37">
        <v>-58</v>
      </c>
      <c r="O78" s="73">
        <v>58</v>
      </c>
      <c r="P78" s="87">
        <v>0</v>
      </c>
    </row>
    <row r="79" spans="1:29" ht="15.75" x14ac:dyDescent="0.25">
      <c r="A79" s="105" t="s">
        <v>1771</v>
      </c>
      <c r="B79" s="37">
        <v>-59</v>
      </c>
      <c r="O79" s="73">
        <v>59</v>
      </c>
      <c r="P79" s="87">
        <v>0</v>
      </c>
    </row>
    <row r="80" spans="1:29" ht="25.5" x14ac:dyDescent="0.25">
      <c r="A80" s="105" t="s">
        <v>1772</v>
      </c>
      <c r="B80" s="37">
        <v>-60</v>
      </c>
      <c r="O80" s="73">
        <v>60</v>
      </c>
      <c r="P80" s="86">
        <v>0</v>
      </c>
    </row>
    <row r="81" spans="1:16" ht="15.75" x14ac:dyDescent="0.25">
      <c r="A81" s="105" t="s">
        <v>1773</v>
      </c>
      <c r="B81" s="37">
        <v>-61</v>
      </c>
      <c r="O81" s="73">
        <v>61</v>
      </c>
      <c r="P81" s="87">
        <v>0</v>
      </c>
    </row>
    <row r="82" spans="1:16" ht="25.5" x14ac:dyDescent="0.25">
      <c r="A82" s="105" t="s">
        <v>1774</v>
      </c>
      <c r="B82" s="37"/>
      <c r="O82" s="73">
        <v>62</v>
      </c>
      <c r="P82" s="86">
        <v>10</v>
      </c>
    </row>
    <row r="83" spans="1:16" ht="25.5" x14ac:dyDescent="0.25">
      <c r="A83" s="105" t="s">
        <v>1776</v>
      </c>
      <c r="B83" s="37"/>
      <c r="O83" s="73">
        <v>63</v>
      </c>
      <c r="P83" s="86">
        <v>9</v>
      </c>
    </row>
    <row r="84" spans="1:16" ht="25.5" x14ac:dyDescent="0.25">
      <c r="A84" s="105" t="s">
        <v>1777</v>
      </c>
      <c r="B84" s="37"/>
      <c r="O84" s="73">
        <v>64</v>
      </c>
      <c r="P84" s="87">
        <v>7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2</v>
      </c>
    </row>
  </sheetData>
  <sheetProtection password="D949" sheet="1" objects="1" scenarios="1" selectLockedCells="1"/>
  <mergeCells count="32"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  <mergeCell ref="A7:AC7"/>
    <mergeCell ref="A8:AC8"/>
    <mergeCell ref="A11:AC11"/>
    <mergeCell ref="A12:AC12"/>
    <mergeCell ref="P13:V13"/>
    <mergeCell ref="A9:AC9"/>
    <mergeCell ref="A10:AC10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="66" zoomScaleNormal="66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199"/>
      <c r="W18" s="193" t="s">
        <v>2747</v>
      </c>
      <c r="X18" s="199" t="s">
        <v>748</v>
      </c>
      <c r="Y18" s="201"/>
      <c r="Z18" s="201"/>
      <c r="AA18" s="201"/>
      <c r="AB18" s="201"/>
      <c r="AC18" s="200"/>
      <c r="AD18" s="206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19</v>
      </c>
      <c r="Q21" s="88">
        <v>0</v>
      </c>
      <c r="R21" s="88">
        <v>0</v>
      </c>
      <c r="S21" s="88">
        <v>3</v>
      </c>
      <c r="T21" s="88">
        <v>2</v>
      </c>
      <c r="U21" s="88">
        <v>3</v>
      </c>
      <c r="V21" s="88">
        <v>11</v>
      </c>
      <c r="W21" s="88">
        <v>13</v>
      </c>
      <c r="X21" s="88">
        <v>1</v>
      </c>
      <c r="Y21" s="88">
        <v>0</v>
      </c>
      <c r="Z21" s="88">
        <v>1</v>
      </c>
      <c r="AA21" s="88">
        <v>3</v>
      </c>
      <c r="AB21" s="88">
        <v>3</v>
      </c>
      <c r="AC21" s="88">
        <v>5</v>
      </c>
      <c r="AD21" s="88">
        <v>6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>
        <v>0</v>
      </c>
      <c r="R22" s="88">
        <v>0</v>
      </c>
      <c r="S22" s="88">
        <v>0</v>
      </c>
      <c r="T22" s="88">
        <v>0</v>
      </c>
      <c r="U22" s="88">
        <v>1</v>
      </c>
      <c r="V22" s="88">
        <v>0</v>
      </c>
      <c r="W22" s="88">
        <v>1</v>
      </c>
      <c r="X22" s="88">
        <v>0</v>
      </c>
      <c r="Y22" s="88">
        <v>0</v>
      </c>
      <c r="Z22" s="88">
        <v>0</v>
      </c>
      <c r="AA22" s="88">
        <v>0</v>
      </c>
      <c r="AB22" s="88">
        <v>1</v>
      </c>
      <c r="AC22" s="88">
        <v>0</v>
      </c>
      <c r="AD22" s="88">
        <v>0</v>
      </c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>
        <v>0</v>
      </c>
      <c r="R23" s="88">
        <v>0</v>
      </c>
      <c r="S23" s="88">
        <v>0</v>
      </c>
      <c r="T23" s="88">
        <v>0</v>
      </c>
      <c r="U23" s="88">
        <v>1</v>
      </c>
      <c r="V23" s="88">
        <v>0</v>
      </c>
      <c r="W23" s="88">
        <v>1</v>
      </c>
      <c r="X23" s="88">
        <v>0</v>
      </c>
      <c r="Y23" s="88">
        <v>0</v>
      </c>
      <c r="Z23" s="88">
        <v>0</v>
      </c>
      <c r="AA23" s="88">
        <v>0</v>
      </c>
      <c r="AB23" s="88">
        <v>1</v>
      </c>
      <c r="AC23" s="88">
        <v>0</v>
      </c>
      <c r="AD23" s="88">
        <v>0</v>
      </c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12</v>
      </c>
      <c r="Q26" s="88">
        <v>0</v>
      </c>
      <c r="R26" s="88">
        <v>0</v>
      </c>
      <c r="S26" s="88">
        <v>2</v>
      </c>
      <c r="T26" s="88">
        <v>2</v>
      </c>
      <c r="U26" s="88">
        <v>2</v>
      </c>
      <c r="V26" s="88">
        <v>6</v>
      </c>
      <c r="W26" s="88">
        <v>12</v>
      </c>
      <c r="X26" s="88">
        <v>1</v>
      </c>
      <c r="Y26" s="88">
        <v>0</v>
      </c>
      <c r="Z26" s="88">
        <v>1</v>
      </c>
      <c r="AA26" s="88">
        <v>3</v>
      </c>
      <c r="AB26" s="88">
        <v>2</v>
      </c>
      <c r="AC26" s="88">
        <v>5</v>
      </c>
      <c r="AD26" s="88">
        <v>0</v>
      </c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10</v>
      </c>
      <c r="Q27" s="88">
        <v>0</v>
      </c>
      <c r="R27" s="88">
        <v>0</v>
      </c>
      <c r="S27" s="88">
        <v>1</v>
      </c>
      <c r="T27" s="88">
        <v>2</v>
      </c>
      <c r="U27" s="88">
        <v>1</v>
      </c>
      <c r="V27" s="88">
        <v>6</v>
      </c>
      <c r="W27" s="88">
        <v>10</v>
      </c>
      <c r="X27" s="88">
        <v>1</v>
      </c>
      <c r="Y27" s="88">
        <v>0</v>
      </c>
      <c r="Z27" s="88">
        <v>0</v>
      </c>
      <c r="AA27" s="88">
        <v>3</v>
      </c>
      <c r="AB27" s="88">
        <v>1</v>
      </c>
      <c r="AC27" s="88">
        <v>5</v>
      </c>
      <c r="AD27" s="88">
        <v>0</v>
      </c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>
        <v>0</v>
      </c>
      <c r="R28" s="88">
        <v>0</v>
      </c>
      <c r="S28" s="88">
        <v>1</v>
      </c>
      <c r="T28" s="88">
        <v>0</v>
      </c>
      <c r="U28" s="88">
        <v>0</v>
      </c>
      <c r="V28" s="88">
        <v>2</v>
      </c>
      <c r="W28" s="88">
        <v>3</v>
      </c>
      <c r="X28" s="88">
        <v>1</v>
      </c>
      <c r="Y28" s="88">
        <v>0</v>
      </c>
      <c r="Z28" s="88">
        <v>0</v>
      </c>
      <c r="AA28" s="88">
        <v>0</v>
      </c>
      <c r="AB28" s="88">
        <v>0</v>
      </c>
      <c r="AC28" s="88">
        <v>2</v>
      </c>
      <c r="AD28" s="88">
        <v>0</v>
      </c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>
        <v>0</v>
      </c>
      <c r="R29" s="88">
        <v>0</v>
      </c>
      <c r="S29" s="88">
        <v>0</v>
      </c>
      <c r="T29" s="88">
        <v>0</v>
      </c>
      <c r="U29" s="88">
        <v>1</v>
      </c>
      <c r="V29" s="88">
        <v>1</v>
      </c>
      <c r="W29" s="88">
        <v>2</v>
      </c>
      <c r="X29" s="88">
        <v>0</v>
      </c>
      <c r="Y29" s="88">
        <v>0</v>
      </c>
      <c r="Z29" s="88">
        <v>0</v>
      </c>
      <c r="AA29" s="88">
        <v>1</v>
      </c>
      <c r="AB29" s="88">
        <v>1</v>
      </c>
      <c r="AC29" s="88">
        <v>0</v>
      </c>
      <c r="AD29" s="88">
        <v>0</v>
      </c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1</v>
      </c>
      <c r="W31" s="88">
        <v>1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1</v>
      </c>
      <c r="AD31" s="88">
        <v>0</v>
      </c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0</v>
      </c>
      <c r="R32" s="88">
        <v>0</v>
      </c>
      <c r="S32" s="88">
        <v>0</v>
      </c>
      <c r="T32" s="88">
        <v>1</v>
      </c>
      <c r="U32" s="88">
        <v>0</v>
      </c>
      <c r="V32" s="88">
        <v>0</v>
      </c>
      <c r="W32" s="88">
        <v>1</v>
      </c>
      <c r="X32" s="88">
        <v>0</v>
      </c>
      <c r="Y32" s="88">
        <v>0</v>
      </c>
      <c r="Z32" s="88">
        <v>0</v>
      </c>
      <c r="AA32" s="88">
        <v>1</v>
      </c>
      <c r="AB32" s="88">
        <v>0</v>
      </c>
      <c r="AC32" s="88">
        <v>0</v>
      </c>
      <c r="AD32" s="88">
        <v>0</v>
      </c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1</v>
      </c>
      <c r="W35" s="88">
        <v>1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1</v>
      </c>
      <c r="AD35" s="88">
        <v>0</v>
      </c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0</v>
      </c>
      <c r="R38" s="88">
        <v>0</v>
      </c>
      <c r="S38" s="88">
        <v>0</v>
      </c>
      <c r="T38" s="88">
        <v>1</v>
      </c>
      <c r="U38" s="88">
        <v>0</v>
      </c>
      <c r="V38" s="88">
        <v>0</v>
      </c>
      <c r="W38" s="88">
        <v>1</v>
      </c>
      <c r="X38" s="88">
        <v>0</v>
      </c>
      <c r="Y38" s="88">
        <v>0</v>
      </c>
      <c r="Z38" s="88">
        <v>0</v>
      </c>
      <c r="AA38" s="88">
        <v>1</v>
      </c>
      <c r="AB38" s="88">
        <v>0</v>
      </c>
      <c r="AC38" s="88">
        <v>0</v>
      </c>
      <c r="AD38" s="88">
        <v>0</v>
      </c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0</v>
      </c>
      <c r="R40" s="88">
        <v>0</v>
      </c>
      <c r="S40" s="88">
        <v>0</v>
      </c>
      <c r="T40" s="88">
        <v>1</v>
      </c>
      <c r="U40" s="88">
        <v>0</v>
      </c>
      <c r="V40" s="88">
        <v>0</v>
      </c>
      <c r="W40" s="88">
        <v>1</v>
      </c>
      <c r="X40" s="88">
        <v>0</v>
      </c>
      <c r="Y40" s="88">
        <v>0</v>
      </c>
      <c r="Z40" s="88">
        <v>0</v>
      </c>
      <c r="AA40" s="88">
        <v>1</v>
      </c>
      <c r="AB40" s="88">
        <v>0</v>
      </c>
      <c r="AC40" s="88">
        <v>0</v>
      </c>
      <c r="AD40" s="88">
        <v>0</v>
      </c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1</v>
      </c>
      <c r="W42" s="88">
        <v>1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  <c r="AC42" s="88">
        <v>1</v>
      </c>
      <c r="AD42" s="88">
        <v>0</v>
      </c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>
        <v>0</v>
      </c>
      <c r="R55" s="88">
        <v>0</v>
      </c>
      <c r="S55" s="88">
        <v>1</v>
      </c>
      <c r="T55" s="88">
        <v>0</v>
      </c>
      <c r="U55" s="88">
        <v>0</v>
      </c>
      <c r="V55" s="88">
        <v>0</v>
      </c>
      <c r="W55" s="88">
        <v>1</v>
      </c>
      <c r="X55" s="88">
        <v>0</v>
      </c>
      <c r="Y55" s="88">
        <v>0</v>
      </c>
      <c r="Z55" s="88">
        <v>1</v>
      </c>
      <c r="AA55" s="88">
        <v>0</v>
      </c>
      <c r="AB55" s="88">
        <v>0</v>
      </c>
      <c r="AC55" s="88">
        <v>0</v>
      </c>
      <c r="AD55" s="88">
        <v>0</v>
      </c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>
        <v>0</v>
      </c>
      <c r="R56" s="88">
        <v>0</v>
      </c>
      <c r="S56" s="88">
        <v>0</v>
      </c>
      <c r="T56" s="88">
        <v>0</v>
      </c>
      <c r="U56" s="88">
        <v>1</v>
      </c>
      <c r="V56" s="88">
        <v>0</v>
      </c>
      <c r="W56" s="88">
        <v>1</v>
      </c>
      <c r="X56" s="88">
        <v>0</v>
      </c>
      <c r="Y56" s="88">
        <v>0</v>
      </c>
      <c r="Z56" s="88">
        <v>0</v>
      </c>
      <c r="AA56" s="88">
        <v>0</v>
      </c>
      <c r="AB56" s="88">
        <v>1</v>
      </c>
      <c r="AC56" s="88">
        <v>0</v>
      </c>
      <c r="AD56" s="88">
        <v>0</v>
      </c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>
        <v>0</v>
      </c>
      <c r="R61" s="88">
        <v>0</v>
      </c>
      <c r="S61" s="88">
        <v>1</v>
      </c>
      <c r="T61" s="88">
        <v>0</v>
      </c>
      <c r="U61" s="88">
        <v>0</v>
      </c>
      <c r="V61" s="88">
        <v>5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88">
        <v>6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0</v>
      </c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0</v>
      </c>
      <c r="AD66" s="88">
        <v>0</v>
      </c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22" sqref="P22:R6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0</v>
      </c>
      <c r="Q21" s="88">
        <f>Q22+Q23+Q57+Q58</f>
        <v>0</v>
      </c>
      <c r="R21" s="88">
        <f>R22+R23+R57+R58</f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/>
      <c r="Q22" s="86"/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/>
      <c r="Q23" s="88"/>
      <c r="R23" s="88"/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8"/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abSelected="1" zoomScale="91" zoomScaleNormal="91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X61" sqref="X6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199" t="s">
        <v>3307</v>
      </c>
      <c r="U17" s="201"/>
      <c r="V17" s="200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6" t="s">
        <v>1663</v>
      </c>
      <c r="R18" s="206" t="s">
        <v>2739</v>
      </c>
      <c r="S18" s="193"/>
      <c r="T18" s="206" t="s">
        <v>1663</v>
      </c>
      <c r="U18" s="199" t="s">
        <v>2740</v>
      </c>
      <c r="V18" s="200"/>
      <c r="W18" s="206" t="s">
        <v>1663</v>
      </c>
      <c r="X18" s="206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8"/>
      <c r="R19" s="208"/>
      <c r="S19" s="193"/>
      <c r="T19" s="208"/>
      <c r="U19" s="23" t="s">
        <v>3102</v>
      </c>
      <c r="V19" s="23" t="s">
        <v>3103</v>
      </c>
      <c r="W19" s="208"/>
      <c r="X19" s="208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v>26.2</v>
      </c>
      <c r="Q21" s="82">
        <v>26.2</v>
      </c>
      <c r="R21" s="82">
        <v>26.2</v>
      </c>
      <c r="S21" s="88">
        <f>S22+S26+S61</f>
        <v>23</v>
      </c>
      <c r="T21" s="88">
        <f t="shared" ref="T21:Z21" si="0">T22+T26+T61</f>
        <v>1</v>
      </c>
      <c r="U21" s="88">
        <f t="shared" si="0"/>
        <v>1</v>
      </c>
      <c r="V21" s="88">
        <f t="shared" si="0"/>
        <v>0</v>
      </c>
      <c r="W21" s="88">
        <f t="shared" si="0"/>
        <v>5</v>
      </c>
      <c r="X21" s="88">
        <f t="shared" si="0"/>
        <v>5</v>
      </c>
      <c r="Y21" s="88">
        <f t="shared" si="0"/>
        <v>19</v>
      </c>
      <c r="Z21" s="88">
        <f t="shared" si="0"/>
        <v>0</v>
      </c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1</v>
      </c>
      <c r="Z22" s="88">
        <v>0</v>
      </c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1</v>
      </c>
      <c r="Z23" s="88">
        <v>0</v>
      </c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0</v>
      </c>
      <c r="Q24" s="82">
        <v>0</v>
      </c>
      <c r="R24" s="82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>
        <v>0</v>
      </c>
      <c r="Q25" s="82">
        <v>0</v>
      </c>
      <c r="R25" s="82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v>19.95</v>
      </c>
      <c r="Q26" s="82">
        <v>19.95</v>
      </c>
      <c r="R26" s="82">
        <v>19.95</v>
      </c>
      <c r="S26" s="88">
        <f>S27+S55+S56</f>
        <v>15</v>
      </c>
      <c r="T26" s="88">
        <f t="shared" ref="T26:Z26" si="1">T27+T55+T56</f>
        <v>1</v>
      </c>
      <c r="U26" s="88">
        <f t="shared" si="1"/>
        <v>1</v>
      </c>
      <c r="V26" s="88">
        <f t="shared" si="1"/>
        <v>0</v>
      </c>
      <c r="W26" s="88">
        <f t="shared" si="1"/>
        <v>4</v>
      </c>
      <c r="X26" s="88">
        <f t="shared" si="1"/>
        <v>4</v>
      </c>
      <c r="Y26" s="88">
        <f t="shared" si="1"/>
        <v>12</v>
      </c>
      <c r="Z26" s="88">
        <f t="shared" si="1"/>
        <v>0</v>
      </c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v>18.45</v>
      </c>
      <c r="Q27" s="82">
        <v>18.45</v>
      </c>
      <c r="R27" s="82">
        <v>18.45</v>
      </c>
      <c r="S27" s="88">
        <f>S28+S29+S30+S31+S32+S33+S34+S35+S36+S37+S38+S42+S43</f>
        <v>13</v>
      </c>
      <c r="T27" s="88">
        <f t="shared" ref="T27:Z27" si="2">T28+T29+T30+T31+T32+T33+T34+T35+T36+T37+T38+T42+T43</f>
        <v>1</v>
      </c>
      <c r="U27" s="88">
        <f t="shared" si="2"/>
        <v>1</v>
      </c>
      <c r="V27" s="88">
        <f t="shared" si="2"/>
        <v>0</v>
      </c>
      <c r="W27" s="88">
        <f t="shared" si="2"/>
        <v>4</v>
      </c>
      <c r="X27" s="88">
        <f t="shared" si="2"/>
        <v>4</v>
      </c>
      <c r="Y27" s="88">
        <f t="shared" si="2"/>
        <v>10</v>
      </c>
      <c r="Z27" s="88">
        <f t="shared" si="2"/>
        <v>0</v>
      </c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3.9</v>
      </c>
      <c r="Q28" s="82">
        <v>3.9</v>
      </c>
      <c r="R28" s="82">
        <v>3.9</v>
      </c>
      <c r="S28" s="88">
        <v>2</v>
      </c>
      <c r="T28" s="88">
        <v>1</v>
      </c>
      <c r="U28" s="88">
        <v>1</v>
      </c>
      <c r="V28" s="88">
        <v>0</v>
      </c>
      <c r="W28" s="88">
        <v>0</v>
      </c>
      <c r="X28" s="88">
        <v>0</v>
      </c>
      <c r="Y28" s="88">
        <v>3</v>
      </c>
      <c r="Z28" s="88">
        <v>0</v>
      </c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3.45</v>
      </c>
      <c r="Q29" s="82">
        <v>3.45</v>
      </c>
      <c r="R29" s="82">
        <v>3.45</v>
      </c>
      <c r="S29" s="88">
        <v>3</v>
      </c>
      <c r="T29" s="88">
        <v>0</v>
      </c>
      <c r="U29" s="88">
        <v>0</v>
      </c>
      <c r="V29" s="88">
        <v>0</v>
      </c>
      <c r="W29" s="88">
        <v>1</v>
      </c>
      <c r="X29" s="88">
        <v>1</v>
      </c>
      <c r="Y29" s="88">
        <v>2</v>
      </c>
      <c r="Z29" s="88">
        <v>0</v>
      </c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0</v>
      </c>
      <c r="Q30" s="82">
        <v>0</v>
      </c>
      <c r="R30" s="82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1.8</v>
      </c>
      <c r="Q31" s="82">
        <v>1.8</v>
      </c>
      <c r="R31" s="82">
        <v>1.8</v>
      </c>
      <c r="S31" s="88">
        <v>2</v>
      </c>
      <c r="T31" s="88">
        <v>0</v>
      </c>
      <c r="U31" s="88">
        <v>0</v>
      </c>
      <c r="V31" s="88">
        <v>0</v>
      </c>
      <c r="W31" s="88">
        <v>1</v>
      </c>
      <c r="X31" s="88">
        <v>1</v>
      </c>
      <c r="Y31" s="88">
        <v>1</v>
      </c>
      <c r="Z31" s="88">
        <v>0</v>
      </c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1.3</v>
      </c>
      <c r="Q32" s="82">
        <v>1.3</v>
      </c>
      <c r="R32" s="82">
        <v>1.3</v>
      </c>
      <c r="S32" s="88">
        <v>1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1</v>
      </c>
      <c r="Z32" s="88">
        <v>0</v>
      </c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</v>
      </c>
      <c r="Q33" s="82">
        <v>0</v>
      </c>
      <c r="R33" s="82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1.4</v>
      </c>
      <c r="Q34" s="82">
        <v>1.4</v>
      </c>
      <c r="R34" s="82">
        <v>1.4</v>
      </c>
      <c r="S34" s="88">
        <v>1</v>
      </c>
      <c r="T34" s="88">
        <v>0</v>
      </c>
      <c r="U34" s="88">
        <v>0</v>
      </c>
      <c r="V34" s="88">
        <v>0</v>
      </c>
      <c r="W34" s="88">
        <v>1</v>
      </c>
      <c r="X34" s="88">
        <v>1</v>
      </c>
      <c r="Y34" s="88">
        <v>0</v>
      </c>
      <c r="Z34" s="88">
        <v>0</v>
      </c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1.7</v>
      </c>
      <c r="Q35" s="82">
        <v>1.7</v>
      </c>
      <c r="R35" s="82">
        <v>1.7</v>
      </c>
      <c r="S35" s="88">
        <v>1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1</v>
      </c>
      <c r="Z35" s="88">
        <v>0</v>
      </c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</v>
      </c>
      <c r="Q36" s="82">
        <v>0</v>
      </c>
      <c r="R36" s="82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</v>
      </c>
      <c r="Q37" s="82">
        <v>0</v>
      </c>
      <c r="R37" s="82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2.1</v>
      </c>
      <c r="Q38" s="82">
        <v>2.1</v>
      </c>
      <c r="R38" s="82">
        <v>2.1</v>
      </c>
      <c r="S38" s="88">
        <v>1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1</v>
      </c>
      <c r="Z38" s="88">
        <v>0</v>
      </c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0.6</v>
      </c>
      <c r="Q39" s="82">
        <v>0.6</v>
      </c>
      <c r="R39" s="82">
        <v>0.6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1.5</v>
      </c>
      <c r="Q40" s="82">
        <v>1.5</v>
      </c>
      <c r="R40" s="82">
        <v>1.5</v>
      </c>
      <c r="S40" s="88">
        <v>1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1</v>
      </c>
      <c r="Z40" s="88">
        <v>0</v>
      </c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>
        <v>0</v>
      </c>
      <c r="Q41" s="82">
        <v>0</v>
      </c>
      <c r="R41" s="82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1.5</v>
      </c>
      <c r="Q42" s="82">
        <v>1.5</v>
      </c>
      <c r="R42" s="82">
        <v>1.5</v>
      </c>
      <c r="S42" s="88">
        <v>1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1</v>
      </c>
      <c r="Z42" s="88">
        <v>0</v>
      </c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</v>
      </c>
      <c r="Q43" s="82">
        <v>0</v>
      </c>
      <c r="R43" s="82">
        <v>0</v>
      </c>
      <c r="S43" s="88">
        <v>1</v>
      </c>
      <c r="T43" s="88">
        <v>0</v>
      </c>
      <c r="U43" s="88">
        <v>0</v>
      </c>
      <c r="V43" s="88">
        <v>0</v>
      </c>
      <c r="W43" s="88">
        <v>1</v>
      </c>
      <c r="X43" s="88">
        <v>1</v>
      </c>
      <c r="Y43" s="88">
        <v>0</v>
      </c>
      <c r="Z43" s="88">
        <v>0</v>
      </c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</v>
      </c>
      <c r="Q44" s="82">
        <v>0</v>
      </c>
      <c r="R44" s="82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1.1000000000000001</v>
      </c>
      <c r="Q45" s="82">
        <v>1.1000000000000001</v>
      </c>
      <c r="R45" s="82">
        <v>1.1000000000000001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</v>
      </c>
      <c r="Q46" s="82">
        <v>0</v>
      </c>
      <c r="R46" s="82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0.2</v>
      </c>
      <c r="Q47" s="82">
        <v>0.2</v>
      </c>
      <c r="R47" s="82">
        <v>0.2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>
        <v>0</v>
      </c>
      <c r="Q48" s="82">
        <v>0</v>
      </c>
      <c r="R48" s="82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>
        <v>0</v>
      </c>
      <c r="Q49" s="82">
        <v>0</v>
      </c>
      <c r="R49" s="82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>
        <v>0</v>
      </c>
      <c r="Q50" s="82">
        <v>0</v>
      </c>
      <c r="R50" s="82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>
        <v>0</v>
      </c>
      <c r="Q51" s="82">
        <v>0</v>
      </c>
      <c r="R51" s="82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>
        <v>0</v>
      </c>
      <c r="Q52" s="82">
        <v>0</v>
      </c>
      <c r="R52" s="82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v>0</v>
      </c>
      <c r="Q53" s="82">
        <v>0</v>
      </c>
      <c r="R53" s="82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0</v>
      </c>
      <c r="Q54" s="82">
        <v>0</v>
      </c>
      <c r="R54" s="82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0.5</v>
      </c>
      <c r="Q55" s="82">
        <v>0.5</v>
      </c>
      <c r="R55" s="82">
        <v>0.5</v>
      </c>
      <c r="S55" s="88">
        <v>1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1</v>
      </c>
      <c r="Z55" s="88">
        <v>0</v>
      </c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1</v>
      </c>
      <c r="Q56" s="82">
        <v>1</v>
      </c>
      <c r="R56" s="82">
        <v>1</v>
      </c>
      <c r="S56" s="88">
        <v>1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1</v>
      </c>
      <c r="Z56" s="88">
        <v>0</v>
      </c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>
        <v>0</v>
      </c>
      <c r="Q57" s="82">
        <v>0</v>
      </c>
      <c r="R57" s="82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>
        <v>0</v>
      </c>
      <c r="Q58" s="82">
        <v>0</v>
      </c>
      <c r="R58" s="82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0</v>
      </c>
      <c r="Q59" s="82">
        <v>0</v>
      </c>
      <c r="R59" s="82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0</v>
      </c>
      <c r="Q60" s="82">
        <v>0</v>
      </c>
      <c r="R60" s="82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5.25</v>
      </c>
      <c r="Q61" s="82">
        <v>5.25</v>
      </c>
      <c r="R61" s="82">
        <v>5.25</v>
      </c>
      <c r="S61" s="88">
        <v>7</v>
      </c>
      <c r="T61" s="88">
        <v>0</v>
      </c>
      <c r="U61" s="88">
        <v>0</v>
      </c>
      <c r="V61" s="88">
        <v>0</v>
      </c>
      <c r="W61" s="88">
        <v>1</v>
      </c>
      <c r="X61" s="88">
        <v>1</v>
      </c>
      <c r="Y61" s="88">
        <v>6</v>
      </c>
      <c r="Z61" s="88">
        <v>0</v>
      </c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>
        <v>0</v>
      </c>
      <c r="Q62" s="82">
        <v>0</v>
      </c>
      <c r="R62" s="82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>
        <v>0</v>
      </c>
      <c r="Q63" s="82">
        <v>0</v>
      </c>
      <c r="R63" s="82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>
        <v>0</v>
      </c>
      <c r="Q64" s="82">
        <v>0</v>
      </c>
      <c r="R64" s="82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>
        <v>0</v>
      </c>
      <c r="Q65" s="82">
        <v>0</v>
      </c>
      <c r="R65" s="82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>
        <v>0</v>
      </c>
      <c r="Q66" s="82">
        <v>0</v>
      </c>
      <c r="R66" s="82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>
        <v>0</v>
      </c>
      <c r="Q67" s="82">
        <v>0</v>
      </c>
      <c r="R67" s="82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>
        <v>0</v>
      </c>
      <c r="Q68" s="82">
        <v>0</v>
      </c>
      <c r="R68" s="82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="93" zoomScaleNormal="93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30"/>
      <c r="R16" s="230"/>
      <c r="S16" s="230"/>
      <c r="T16" s="230"/>
      <c r="U16" s="230"/>
      <c r="V16" s="230"/>
      <c r="W16" s="230"/>
      <c r="X16" s="230"/>
      <c r="Y16" s="230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8" t="s">
        <v>3106</v>
      </c>
      <c r="R17" s="228"/>
      <c r="S17" s="228"/>
      <c r="T17" s="228"/>
      <c r="U17" s="228"/>
      <c r="V17" s="228"/>
      <c r="W17" s="228"/>
      <c r="X17" s="228"/>
      <c r="Y17" s="228"/>
      <c r="Z17" s="228"/>
      <c r="AA17" s="201"/>
      <c r="AB17" s="201"/>
      <c r="AC17" s="201"/>
      <c r="AD17" s="201"/>
      <c r="AE17" s="201"/>
      <c r="AF17" s="201"/>
      <c r="AG17" s="201"/>
      <c r="AH17" s="201"/>
      <c r="AI17" s="201"/>
      <c r="AJ17" s="200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2" t="s">
        <v>3107</v>
      </c>
      <c r="R18" s="208"/>
      <c r="S18" s="208" t="s">
        <v>3108</v>
      </c>
      <c r="T18" s="208"/>
      <c r="U18" s="208" t="s">
        <v>3109</v>
      </c>
      <c r="V18" s="208"/>
      <c r="W18" s="208" t="s">
        <v>3110</v>
      </c>
      <c r="X18" s="208"/>
      <c r="Y18" s="208" t="s">
        <v>3111</v>
      </c>
      <c r="Z18" s="208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19</v>
      </c>
      <c r="Q21" s="88">
        <v>0</v>
      </c>
      <c r="R21" s="88">
        <v>0</v>
      </c>
      <c r="S21" s="88">
        <v>1</v>
      </c>
      <c r="T21" s="88">
        <v>1</v>
      </c>
      <c r="U21" s="88">
        <v>1</v>
      </c>
      <c r="V21" s="88">
        <v>1</v>
      </c>
      <c r="W21" s="88">
        <v>3</v>
      </c>
      <c r="X21" s="88">
        <v>2</v>
      </c>
      <c r="Y21" s="88">
        <v>2</v>
      </c>
      <c r="Z21" s="88">
        <v>2</v>
      </c>
      <c r="AA21" s="88">
        <v>2</v>
      </c>
      <c r="AB21" s="88">
        <v>2</v>
      </c>
      <c r="AC21" s="88">
        <v>2</v>
      </c>
      <c r="AD21" s="88">
        <v>2</v>
      </c>
      <c r="AE21" s="88">
        <v>5</v>
      </c>
      <c r="AF21" s="88">
        <v>2</v>
      </c>
      <c r="AG21" s="88">
        <v>1</v>
      </c>
      <c r="AH21" s="88">
        <v>1</v>
      </c>
      <c r="AI21" s="88">
        <v>2</v>
      </c>
      <c r="AJ21" s="88">
        <v>1</v>
      </c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1</v>
      </c>
      <c r="X22" s="88">
        <v>1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1</v>
      </c>
      <c r="X23" s="88">
        <v>1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8">
        <v>0</v>
      </c>
      <c r="AI24" s="88">
        <v>0</v>
      </c>
      <c r="AJ24" s="88">
        <v>0</v>
      </c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12</v>
      </c>
      <c r="Q26" s="88">
        <v>0</v>
      </c>
      <c r="R26" s="88">
        <v>0</v>
      </c>
      <c r="S26" s="88">
        <v>1</v>
      </c>
      <c r="T26" s="88">
        <v>1</v>
      </c>
      <c r="U26" s="88">
        <v>1</v>
      </c>
      <c r="V26" s="88">
        <v>1</v>
      </c>
      <c r="W26" s="88">
        <v>2</v>
      </c>
      <c r="X26" s="88">
        <v>1</v>
      </c>
      <c r="Y26" s="88">
        <v>1</v>
      </c>
      <c r="Z26" s="88">
        <v>1</v>
      </c>
      <c r="AA26" s="88">
        <v>1</v>
      </c>
      <c r="AB26" s="88">
        <v>1</v>
      </c>
      <c r="AC26" s="88">
        <v>1</v>
      </c>
      <c r="AD26" s="88">
        <v>1</v>
      </c>
      <c r="AE26" s="88">
        <v>3</v>
      </c>
      <c r="AF26" s="88">
        <v>1</v>
      </c>
      <c r="AG26" s="88">
        <v>1</v>
      </c>
      <c r="AH26" s="88">
        <v>1</v>
      </c>
      <c r="AI26" s="88">
        <v>1</v>
      </c>
      <c r="AJ26" s="88">
        <v>1</v>
      </c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10</v>
      </c>
      <c r="Q27" s="88">
        <v>0</v>
      </c>
      <c r="R27" s="88">
        <v>0</v>
      </c>
      <c r="S27" s="88">
        <v>0</v>
      </c>
      <c r="T27" s="88">
        <v>0</v>
      </c>
      <c r="U27" s="88">
        <v>1</v>
      </c>
      <c r="V27" s="88">
        <v>1</v>
      </c>
      <c r="W27" s="88">
        <v>2</v>
      </c>
      <c r="X27" s="88">
        <v>1</v>
      </c>
      <c r="Y27" s="88">
        <v>1</v>
      </c>
      <c r="Z27" s="88">
        <v>1</v>
      </c>
      <c r="AA27" s="88">
        <v>0</v>
      </c>
      <c r="AB27" s="88">
        <v>0</v>
      </c>
      <c r="AC27" s="88">
        <v>1</v>
      </c>
      <c r="AD27" s="88">
        <v>1</v>
      </c>
      <c r="AE27" s="88">
        <v>3</v>
      </c>
      <c r="AF27" s="88">
        <v>1</v>
      </c>
      <c r="AG27" s="88">
        <v>1</v>
      </c>
      <c r="AH27" s="88">
        <v>1</v>
      </c>
      <c r="AI27" s="88">
        <v>1</v>
      </c>
      <c r="AJ27" s="88">
        <v>1</v>
      </c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>
        <v>0</v>
      </c>
      <c r="R28" s="88">
        <v>0</v>
      </c>
      <c r="S28" s="88">
        <v>0</v>
      </c>
      <c r="T28" s="88">
        <v>0</v>
      </c>
      <c r="U28" s="88">
        <v>1</v>
      </c>
      <c r="V28" s="88">
        <v>1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E28" s="88">
        <v>0</v>
      </c>
      <c r="AF28" s="88">
        <v>0</v>
      </c>
      <c r="AG28" s="88">
        <v>1</v>
      </c>
      <c r="AH28" s="88">
        <v>1</v>
      </c>
      <c r="AI28" s="88">
        <v>1</v>
      </c>
      <c r="AJ28" s="88">
        <v>1</v>
      </c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2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1</v>
      </c>
      <c r="Z29" s="88">
        <v>1</v>
      </c>
      <c r="AA29" s="88">
        <v>0</v>
      </c>
      <c r="AB29" s="88">
        <v>0</v>
      </c>
      <c r="AC29" s="88">
        <v>1</v>
      </c>
      <c r="AD29" s="88">
        <v>1</v>
      </c>
      <c r="AE29" s="88">
        <v>0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8">
        <v>1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1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1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E32" s="88">
        <v>0</v>
      </c>
      <c r="AF32" s="88">
        <v>0</v>
      </c>
      <c r="AG32" s="88">
        <v>0</v>
      </c>
      <c r="AH32" s="88">
        <v>0</v>
      </c>
      <c r="AI32" s="88">
        <v>0</v>
      </c>
      <c r="AJ32" s="88">
        <v>0</v>
      </c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8">
        <v>0</v>
      </c>
      <c r="AH33" s="88">
        <v>0</v>
      </c>
      <c r="AI33" s="88">
        <v>0</v>
      </c>
      <c r="AJ33" s="88">
        <v>0</v>
      </c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88">
        <v>1</v>
      </c>
      <c r="AF35" s="88">
        <v>1</v>
      </c>
      <c r="AG35" s="88">
        <v>0</v>
      </c>
      <c r="AH35" s="88">
        <v>0</v>
      </c>
      <c r="AI35" s="88">
        <v>0</v>
      </c>
      <c r="AJ35" s="88">
        <v>0</v>
      </c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1</v>
      </c>
      <c r="X38" s="88">
        <v>1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1</v>
      </c>
      <c r="X40" s="88">
        <v>1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  <c r="AE42" s="88">
        <v>1</v>
      </c>
      <c r="AF42" s="88">
        <v>0</v>
      </c>
      <c r="AG42" s="88">
        <v>0</v>
      </c>
      <c r="AH42" s="88">
        <v>0</v>
      </c>
      <c r="AI42" s="88">
        <v>0</v>
      </c>
      <c r="AJ42" s="88">
        <v>0</v>
      </c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8">
        <v>0</v>
      </c>
      <c r="AH43" s="88">
        <v>0</v>
      </c>
      <c r="AI43" s="88">
        <v>0</v>
      </c>
      <c r="AJ43" s="88">
        <v>0</v>
      </c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0</v>
      </c>
      <c r="AI44" s="88">
        <v>0</v>
      </c>
      <c r="AJ44" s="88">
        <v>0</v>
      </c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  <c r="AJ45" s="88">
        <v>0</v>
      </c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88">
        <v>0</v>
      </c>
      <c r="AH46" s="88">
        <v>0</v>
      </c>
      <c r="AI46" s="88">
        <v>0</v>
      </c>
      <c r="AJ46" s="88">
        <v>0</v>
      </c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  <c r="AE47" s="88">
        <v>0</v>
      </c>
      <c r="AF47" s="88">
        <v>0</v>
      </c>
      <c r="AG47" s="88">
        <v>0</v>
      </c>
      <c r="AH47" s="88">
        <v>0</v>
      </c>
      <c r="AI47" s="88">
        <v>0</v>
      </c>
      <c r="AJ47" s="88">
        <v>0</v>
      </c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8">
        <v>0</v>
      </c>
      <c r="AG51" s="88">
        <v>0</v>
      </c>
      <c r="AH51" s="88">
        <v>0</v>
      </c>
      <c r="AI51" s="88">
        <v>0</v>
      </c>
      <c r="AJ51" s="88">
        <v>0</v>
      </c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  <c r="AE52" s="88">
        <v>0</v>
      </c>
      <c r="AF52" s="88">
        <v>0</v>
      </c>
      <c r="AG52" s="88">
        <v>0</v>
      </c>
      <c r="AH52" s="88">
        <v>0</v>
      </c>
      <c r="AI52" s="88">
        <v>0</v>
      </c>
      <c r="AJ52" s="88">
        <v>0</v>
      </c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1</v>
      </c>
      <c r="Q55" s="88">
        <v>0</v>
      </c>
      <c r="R55" s="88">
        <v>0</v>
      </c>
      <c r="S55" s="88">
        <v>1</v>
      </c>
      <c r="T55" s="88">
        <v>1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0</v>
      </c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1</v>
      </c>
      <c r="AB56" s="88">
        <v>1</v>
      </c>
      <c r="AC56" s="88">
        <v>0</v>
      </c>
      <c r="AD56" s="88">
        <v>0</v>
      </c>
      <c r="AE56" s="88">
        <v>0</v>
      </c>
      <c r="AF56" s="88">
        <v>0</v>
      </c>
      <c r="AG56" s="88">
        <v>0</v>
      </c>
      <c r="AH56" s="88">
        <v>0</v>
      </c>
      <c r="AI56" s="88">
        <v>0</v>
      </c>
      <c r="AJ56" s="88">
        <v>0</v>
      </c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8">
        <v>0</v>
      </c>
      <c r="AH57" s="88">
        <v>0</v>
      </c>
      <c r="AI57" s="88">
        <v>0</v>
      </c>
      <c r="AJ57" s="88">
        <v>0</v>
      </c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  <c r="AE59" s="88">
        <v>0</v>
      </c>
      <c r="AF59" s="88">
        <v>0</v>
      </c>
      <c r="AG59" s="88">
        <v>0</v>
      </c>
      <c r="AH59" s="88">
        <v>0</v>
      </c>
      <c r="AI59" s="88">
        <v>0</v>
      </c>
      <c r="AJ59" s="88">
        <v>0</v>
      </c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  <c r="AE60" s="88">
        <v>0</v>
      </c>
      <c r="AF60" s="88">
        <v>0</v>
      </c>
      <c r="AG60" s="88">
        <v>0</v>
      </c>
      <c r="AH60" s="88">
        <v>0</v>
      </c>
      <c r="AI60" s="88">
        <v>0</v>
      </c>
      <c r="AJ60" s="88">
        <v>0</v>
      </c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6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1</v>
      </c>
      <c r="Z61" s="88">
        <v>1</v>
      </c>
      <c r="AA61" s="88">
        <v>1</v>
      </c>
      <c r="AB61" s="88">
        <v>1</v>
      </c>
      <c r="AC61" s="88">
        <v>1</v>
      </c>
      <c r="AD61" s="88">
        <v>1</v>
      </c>
      <c r="AE61" s="88">
        <v>2</v>
      </c>
      <c r="AF61" s="88">
        <v>1</v>
      </c>
      <c r="AG61" s="88">
        <v>0</v>
      </c>
      <c r="AH61" s="88">
        <v>0</v>
      </c>
      <c r="AI61" s="88">
        <v>1</v>
      </c>
      <c r="AJ61" s="88">
        <v>0</v>
      </c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  <c r="AE62" s="88">
        <v>0</v>
      </c>
      <c r="AF62" s="88">
        <v>0</v>
      </c>
      <c r="AG62" s="88">
        <v>0</v>
      </c>
      <c r="AH62" s="88">
        <v>0</v>
      </c>
      <c r="AI62" s="88">
        <v>0</v>
      </c>
      <c r="AJ62" s="88">
        <v>0</v>
      </c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  <c r="AE63" s="88">
        <v>0</v>
      </c>
      <c r="AF63" s="88">
        <v>0</v>
      </c>
      <c r="AG63" s="88">
        <v>0</v>
      </c>
      <c r="AH63" s="88">
        <v>0</v>
      </c>
      <c r="AI63" s="88">
        <v>0</v>
      </c>
      <c r="AJ63" s="88">
        <v>0</v>
      </c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0</v>
      </c>
      <c r="AE65" s="88">
        <v>0</v>
      </c>
      <c r="AF65" s="88">
        <v>0</v>
      </c>
      <c r="AG65" s="88">
        <v>0</v>
      </c>
      <c r="AH65" s="88">
        <v>0</v>
      </c>
      <c r="AI65" s="88">
        <v>0</v>
      </c>
      <c r="AJ65" s="88">
        <v>0</v>
      </c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0</v>
      </c>
      <c r="AD66" s="88">
        <v>0</v>
      </c>
      <c r="AE66" s="88">
        <v>0</v>
      </c>
      <c r="AF66" s="88">
        <v>0</v>
      </c>
      <c r="AG66" s="88">
        <v>0</v>
      </c>
      <c r="AH66" s="88">
        <v>0</v>
      </c>
      <c r="AI66" s="88">
        <v>0</v>
      </c>
      <c r="AJ66" s="88">
        <v>0</v>
      </c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  <c r="AE68" s="88">
        <v>0</v>
      </c>
      <c r="AF68" s="88">
        <v>0</v>
      </c>
      <c r="AG68" s="88">
        <v>0</v>
      </c>
      <c r="AH68" s="88">
        <v>0</v>
      </c>
      <c r="AI68" s="88">
        <v>0</v>
      </c>
      <c r="AJ68" s="88">
        <v>0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2" t="s">
        <v>585</v>
      </c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</row>
    <row r="71" spans="1:36" x14ac:dyDescent="0.2">
      <c r="P71" s="229" t="s">
        <v>10522</v>
      </c>
      <c r="Q71" s="229"/>
      <c r="R71" s="22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29"/>
      <c r="Q72" s="229"/>
      <c r="R72" s="229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3" t="s">
        <v>10523</v>
      </c>
      <c r="Q73" s="223"/>
      <c r="R73" s="223"/>
      <c r="S73" s="220"/>
      <c r="T73" s="220"/>
      <c r="U73" s="220"/>
      <c r="W73" s="220"/>
      <c r="X73" s="220"/>
      <c r="Y73" s="220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1" t="s">
        <v>869</v>
      </c>
      <c r="T74" s="221"/>
      <c r="U74" s="221"/>
      <c r="W74" s="221" t="s">
        <v>870</v>
      </c>
      <c r="X74" s="221"/>
      <c r="Y74" s="221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9"/>
      <c r="T76" s="219"/>
      <c r="V76" s="225"/>
      <c r="W76" s="220"/>
      <c r="Y76" s="226"/>
      <c r="Z76" s="226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8" t="s">
        <v>872</v>
      </c>
      <c r="T77" s="218"/>
      <c r="U77" s="101"/>
      <c r="V77" s="224" t="s">
        <v>927</v>
      </c>
      <c r="W77" s="224"/>
      <c r="X77" s="101"/>
      <c r="Y77" s="227" t="s">
        <v>873</v>
      </c>
      <c r="Z77" s="227"/>
    </row>
  </sheetData>
  <sheetProtection password="D949" sheet="1" objects="1" scenarios="1" selectLockedCells="1"/>
  <mergeCells count="30"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  <mergeCell ref="A17:A19"/>
    <mergeCell ref="O17:O19"/>
    <mergeCell ref="P17:P19"/>
    <mergeCell ref="Q18:R18"/>
    <mergeCell ref="Q17:Z17"/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2021-10-11T10:06:38Z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